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Карелэнерго" sheetId="3" r:id="rId1"/>
  </sheets>
  <definedNames>
    <definedName name="_xlnm.Print_Titles" localSheetId="0">Карелэнерго!$19:$20</definedName>
    <definedName name="_xlnm.Print_Area" localSheetId="0">Карелэнерго!$A$1:$AB$451</definedName>
  </definedNames>
  <calcPr calcId="152511"/>
</workbook>
</file>

<file path=xl/calcChain.xml><?xml version="1.0" encoding="utf-8"?>
<calcChain xmlns="http://schemas.openxmlformats.org/spreadsheetml/2006/main">
  <c r="X138" i="3" l="1"/>
  <c r="L286" i="3" l="1"/>
  <c r="N286" i="3"/>
  <c r="P286" i="3"/>
  <c r="R286" i="3"/>
  <c r="T286" i="3"/>
  <c r="V286" i="3"/>
  <c r="X286" i="3"/>
  <c r="Z286" i="3"/>
  <c r="Z283" i="3" l="1"/>
  <c r="X283" i="3"/>
  <c r="V283" i="3"/>
  <c r="T283" i="3"/>
  <c r="R283" i="3"/>
  <c r="P283" i="3"/>
  <c r="N283" i="3"/>
  <c r="L283" i="3"/>
  <c r="L254" i="3"/>
  <c r="N254" i="3"/>
  <c r="P254" i="3"/>
  <c r="R254" i="3"/>
  <c r="T254" i="3"/>
  <c r="V254" i="3"/>
  <c r="X254" i="3"/>
  <c r="Z254" i="3"/>
  <c r="L203" i="3"/>
  <c r="N203" i="3"/>
  <c r="P203" i="3"/>
  <c r="R203" i="3"/>
  <c r="T203" i="3"/>
  <c r="V203" i="3"/>
  <c r="X203" i="3"/>
  <c r="Z203" i="3"/>
  <c r="L187" i="3"/>
  <c r="L185" i="3" s="1"/>
  <c r="N187" i="3"/>
  <c r="N185" i="3" s="1"/>
  <c r="P187" i="3"/>
  <c r="P185" i="3" s="1"/>
  <c r="R187" i="3"/>
  <c r="R185" i="3" s="1"/>
  <c r="T187" i="3"/>
  <c r="T185" i="3" s="1"/>
  <c r="V187" i="3"/>
  <c r="V185" i="3" s="1"/>
  <c r="X187" i="3"/>
  <c r="X185" i="3" s="1"/>
  <c r="Z187" i="3"/>
  <c r="Z185" i="3" s="1"/>
  <c r="L167" i="3"/>
  <c r="N167" i="3"/>
  <c r="P167" i="3"/>
  <c r="R167" i="3"/>
  <c r="T167" i="3"/>
  <c r="V167" i="3"/>
  <c r="X167" i="3"/>
  <c r="Z167" i="3"/>
  <c r="Z224" i="3" l="1"/>
  <c r="Z222" i="3" s="1"/>
  <c r="X224" i="3"/>
  <c r="X222" i="3" s="1"/>
  <c r="V236" i="3"/>
  <c r="V235" i="3" s="1"/>
  <c r="V224" i="3"/>
  <c r="V222" i="3" s="1"/>
  <c r="T236" i="3"/>
  <c r="T235" i="3" s="1"/>
  <c r="T224" i="3"/>
  <c r="T222" i="3" s="1"/>
  <c r="R236" i="3"/>
  <c r="R235" i="3" s="1"/>
  <c r="R224" i="3"/>
  <c r="R222" i="3" s="1"/>
  <c r="P236" i="3"/>
  <c r="P235" i="3" s="1"/>
  <c r="P224" i="3"/>
  <c r="P222" i="3" s="1"/>
  <c r="N224" i="3" l="1"/>
  <c r="N222" i="3" s="1"/>
  <c r="N236" i="3"/>
  <c r="N235" i="3" s="1"/>
  <c r="X236" i="3"/>
  <c r="X235" i="3" s="1"/>
  <c r="Z236" i="3"/>
  <c r="Z235" i="3" s="1"/>
  <c r="V211" i="3" l="1"/>
  <c r="V210" i="3" s="1"/>
  <c r="T211" i="3"/>
  <c r="T210" i="3" s="1"/>
  <c r="P211" i="3"/>
  <c r="P210" i="3" s="1"/>
  <c r="N211" i="3"/>
  <c r="N210" i="3" s="1"/>
  <c r="R211" i="3"/>
  <c r="R210" i="3" s="1"/>
  <c r="Z414" i="3" l="1"/>
  <c r="Z400" i="3"/>
  <c r="Z384" i="3" l="1"/>
  <c r="Z376" i="3" s="1"/>
  <c r="Z375" i="3" s="1"/>
  <c r="Z399" i="3"/>
  <c r="Z374" i="3" l="1"/>
  <c r="Z431" i="3"/>
  <c r="Z373" i="3" l="1"/>
  <c r="X431" i="3" l="1"/>
  <c r="Z245" i="3" l="1"/>
  <c r="Z211" i="3"/>
  <c r="Z210" i="3" s="1"/>
  <c r="X414" i="3"/>
  <c r="X400" i="3"/>
  <c r="X384" i="3"/>
  <c r="X376" i="3" s="1"/>
  <c r="X375" i="3" s="1"/>
  <c r="X245" i="3"/>
  <c r="X211" i="3"/>
  <c r="X210" i="3" s="1"/>
  <c r="Z244" i="3" l="1"/>
  <c r="Z243" i="3" s="1"/>
  <c r="Z247" i="3"/>
  <c r="Z248" i="3"/>
  <c r="X399" i="3"/>
  <c r="X374" i="3" s="1"/>
  <c r="X373" i="3" s="1"/>
  <c r="X247" i="3"/>
  <c r="Z242" i="3"/>
  <c r="X244" i="3"/>
  <c r="X243" i="3" s="1"/>
  <c r="X248" i="3"/>
  <c r="X242" i="3"/>
  <c r="X246" i="3" l="1"/>
  <c r="X250" i="3" s="1"/>
  <c r="Z246" i="3"/>
  <c r="Z250" i="3" s="1"/>
  <c r="X367" i="3" l="1"/>
  <c r="Z367" i="3" s="1"/>
  <c r="X352" i="3"/>
  <c r="Z352" i="3" s="1"/>
  <c r="X349" i="3"/>
  <c r="Z349" i="3" s="1"/>
  <c r="X348" i="3"/>
  <c r="Z348" i="3" s="1"/>
  <c r="X347" i="3"/>
  <c r="X344" i="3"/>
  <c r="Z344" i="3" s="1"/>
  <c r="X343" i="3"/>
  <c r="Z343" i="3" s="1"/>
  <c r="X342" i="3"/>
  <c r="Z138" i="3"/>
  <c r="X133" i="3"/>
  <c r="Z133" i="3" s="1"/>
  <c r="X132" i="3"/>
  <c r="Z132" i="3" s="1"/>
  <c r="X130" i="3"/>
  <c r="X118" i="3"/>
  <c r="X117" i="3"/>
  <c r="X115" i="3"/>
  <c r="X107" i="3"/>
  <c r="Z107" i="3" s="1"/>
  <c r="X106" i="3"/>
  <c r="Z106" i="3" s="1"/>
  <c r="X105" i="3"/>
  <c r="Z105" i="3" s="1"/>
  <c r="X104" i="3"/>
  <c r="Z104" i="3" s="1"/>
  <c r="X101" i="3"/>
  <c r="Z101" i="3" s="1"/>
  <c r="X100" i="3"/>
  <c r="Z100" i="3" s="1"/>
  <c r="X99" i="3"/>
  <c r="Z99" i="3" s="1"/>
  <c r="X98" i="3"/>
  <c r="Z98" i="3" s="1"/>
  <c r="X80" i="3"/>
  <c r="Z80" i="3" s="1"/>
  <c r="X79" i="3"/>
  <c r="Z79" i="3" s="1"/>
  <c r="X78" i="3"/>
  <c r="Z78" i="3" s="1"/>
  <c r="X75" i="3"/>
  <c r="Z75" i="3" s="1"/>
  <c r="X74" i="3"/>
  <c r="Z74" i="3" s="1"/>
  <c r="X71" i="3"/>
  <c r="Z71" i="3" s="1"/>
  <c r="X69" i="3"/>
  <c r="Z69" i="3" s="1"/>
  <c r="X68" i="3"/>
  <c r="Z68" i="3" s="1"/>
  <c r="X64" i="3"/>
  <c r="Z64" i="3" s="1"/>
  <c r="X60" i="3"/>
  <c r="Z60" i="3" s="1"/>
  <c r="X59" i="3"/>
  <c r="Z59" i="3" s="1"/>
  <c r="X58" i="3"/>
  <c r="Z58" i="3" s="1"/>
  <c r="X57" i="3"/>
  <c r="X54" i="3"/>
  <c r="Z54" i="3" s="1"/>
  <c r="X52" i="3"/>
  <c r="Z52" i="3" s="1"/>
  <c r="X47" i="3"/>
  <c r="Z47" i="3" s="1"/>
  <c r="X46" i="3"/>
  <c r="Z46" i="3" s="1"/>
  <c r="X44" i="3"/>
  <c r="X37" i="3"/>
  <c r="X32" i="3"/>
  <c r="X31" i="3"/>
  <c r="X29" i="3"/>
  <c r="Z342" i="3" l="1"/>
  <c r="Z341" i="3" s="1"/>
  <c r="Z340" i="3" s="1"/>
  <c r="X341" i="3"/>
  <c r="X340" i="3" s="1"/>
  <c r="Z347" i="3"/>
  <c r="Z346" i="3" s="1"/>
  <c r="Z345" i="3" s="1"/>
  <c r="X346" i="3"/>
  <c r="X345" i="3" s="1"/>
  <c r="N62" i="3"/>
  <c r="R431" i="3"/>
  <c r="L431" i="3"/>
  <c r="Z31" i="3"/>
  <c r="X89" i="3"/>
  <c r="X313" i="3"/>
  <c r="Z37" i="3"/>
  <c r="Z95" i="3" s="1"/>
  <c r="X95" i="3"/>
  <c r="V62" i="3"/>
  <c r="X63" i="3"/>
  <c r="Z63" i="3" s="1"/>
  <c r="Z117" i="3"/>
  <c r="Z147" i="3" s="1"/>
  <c r="X147" i="3"/>
  <c r="P62" i="3"/>
  <c r="X87" i="3"/>
  <c r="X311" i="3"/>
  <c r="Z29" i="3"/>
  <c r="X23" i="3"/>
  <c r="X305" i="3" s="1"/>
  <c r="X90" i="3"/>
  <c r="Z32" i="3"/>
  <c r="Z90" i="3" s="1"/>
  <c r="X38" i="3"/>
  <c r="Z44" i="3"/>
  <c r="Z38" i="3" s="1"/>
  <c r="R62" i="3"/>
  <c r="X72" i="3"/>
  <c r="Z72" i="3" s="1"/>
  <c r="Z70" i="3" s="1"/>
  <c r="Z115" i="3"/>
  <c r="X145" i="3"/>
  <c r="X148" i="3"/>
  <c r="Z118" i="3"/>
  <c r="Z148" i="3" s="1"/>
  <c r="Z130" i="3"/>
  <c r="Z124" i="3" s="1"/>
  <c r="X124" i="3"/>
  <c r="Z57" i="3"/>
  <c r="Z56" i="3" s="1"/>
  <c r="Z55" i="3" s="1"/>
  <c r="X56" i="3"/>
  <c r="X55" i="3" s="1"/>
  <c r="L62" i="3"/>
  <c r="T62" i="3"/>
  <c r="X102" i="3"/>
  <c r="X108" i="3"/>
  <c r="X354" i="3"/>
  <c r="Z354" i="3" s="1"/>
  <c r="T431" i="3"/>
  <c r="N431" i="3"/>
  <c r="V431" i="3"/>
  <c r="P431" i="3"/>
  <c r="X70" i="3" l="1"/>
  <c r="Z145" i="3"/>
  <c r="Z311" i="3"/>
  <c r="Z23" i="3"/>
  <c r="Z305" i="3" s="1"/>
  <c r="Z350" i="3"/>
  <c r="Z87" i="3"/>
  <c r="X81" i="3"/>
  <c r="X350" i="3"/>
  <c r="Z89" i="3"/>
  <c r="Z313" i="3"/>
  <c r="X67" i="3"/>
  <c r="X62" i="3" s="1"/>
  <c r="Z108" i="3"/>
  <c r="Z103" i="3" s="1"/>
  <c r="X103" i="3"/>
  <c r="Z102" i="3"/>
  <c r="Z97" i="3" s="1"/>
  <c r="X97" i="3"/>
  <c r="Z81" i="3" l="1"/>
  <c r="X96" i="3"/>
  <c r="X123" i="3" s="1"/>
  <c r="X109" i="3" s="1"/>
  <c r="X160" i="3" s="1"/>
  <c r="X165" i="3" s="1"/>
  <c r="Z96" i="3"/>
  <c r="Z67" i="3"/>
  <c r="Z62" i="3" s="1"/>
  <c r="Z123" i="3" l="1"/>
  <c r="Z109" i="3" s="1"/>
  <c r="Z160" i="3" s="1"/>
  <c r="Z165" i="3" s="1"/>
  <c r="X153" i="3"/>
  <c r="X139" i="3" s="1"/>
  <c r="Z153" i="3" l="1"/>
  <c r="Z139" i="3" s="1"/>
  <c r="V414" i="3" l="1"/>
  <c r="V400" i="3"/>
  <c r="V384" i="3"/>
  <c r="V376" i="3" s="1"/>
  <c r="V375" i="3" s="1"/>
  <c r="V103" i="3"/>
  <c r="T414" i="3"/>
  <c r="T400" i="3"/>
  <c r="T384" i="3"/>
  <c r="T376" i="3" s="1"/>
  <c r="T375" i="3" s="1"/>
  <c r="T103" i="3"/>
  <c r="R414" i="3"/>
  <c r="R400" i="3"/>
  <c r="R384" i="3"/>
  <c r="R376" i="3" s="1"/>
  <c r="R375" i="3" s="1"/>
  <c r="R103" i="3"/>
  <c r="R97" i="3"/>
  <c r="P414" i="3"/>
  <c r="P400" i="3"/>
  <c r="P384" i="3"/>
  <c r="P376" i="3" s="1"/>
  <c r="P375" i="3" s="1"/>
  <c r="N414" i="3"/>
  <c r="N400" i="3"/>
  <c r="N384" i="3"/>
  <c r="N103" i="3"/>
  <c r="N56" i="3"/>
  <c r="N55" i="3" s="1"/>
  <c r="N38" i="3"/>
  <c r="N95" i="3"/>
  <c r="L414" i="3"/>
  <c r="L400" i="3"/>
  <c r="L384" i="3"/>
  <c r="L376" i="3" s="1"/>
  <c r="L375" i="3" s="1"/>
  <c r="L236" i="3"/>
  <c r="L153" i="3"/>
  <c r="L97" i="3"/>
  <c r="L70" i="3"/>
  <c r="L56" i="3"/>
  <c r="L55" i="3" s="1"/>
  <c r="L38" i="3"/>
  <c r="L95" i="3"/>
  <c r="R399" i="3" l="1"/>
  <c r="R374" i="3" s="1"/>
  <c r="R373" i="3" s="1"/>
  <c r="L399" i="3"/>
  <c r="L374" i="3" s="1"/>
  <c r="L373" i="3" s="1"/>
  <c r="T399" i="3"/>
  <c r="T374" i="3" s="1"/>
  <c r="L224" i="3"/>
  <c r="L222" i="3" s="1"/>
  <c r="L53" i="3"/>
  <c r="V242" i="3"/>
  <c r="V399" i="3"/>
  <c r="V374" i="3" s="1"/>
  <c r="V97" i="3"/>
  <c r="V96" i="3" s="1"/>
  <c r="T97" i="3"/>
  <c r="T96" i="3" s="1"/>
  <c r="T242" i="3"/>
  <c r="R96" i="3"/>
  <c r="P97" i="3"/>
  <c r="P247" i="3"/>
  <c r="P399" i="3"/>
  <c r="P374" i="3" s="1"/>
  <c r="P373" i="3" s="1"/>
  <c r="P103" i="3"/>
  <c r="N376" i="3"/>
  <c r="N375" i="3" s="1"/>
  <c r="N53" i="3"/>
  <c r="N70" i="3"/>
  <c r="N399" i="3"/>
  <c r="N97" i="3"/>
  <c r="N96" i="3" s="1"/>
  <c r="N90" i="3"/>
  <c r="L235" i="3"/>
  <c r="L211" i="3"/>
  <c r="L103" i="3"/>
  <c r="L96" i="3" s="1"/>
  <c r="L90" i="3"/>
  <c r="N248" i="3" l="1"/>
  <c r="V373" i="3"/>
  <c r="P248" i="3"/>
  <c r="P246" i="3" s="1"/>
  <c r="N73" i="3"/>
  <c r="L73" i="3"/>
  <c r="P96" i="3"/>
  <c r="R242" i="3"/>
  <c r="L247" i="3"/>
  <c r="L248" i="3"/>
  <c r="V244" i="3"/>
  <c r="V245" i="3"/>
  <c r="T244" i="3"/>
  <c r="T247" i="3"/>
  <c r="T248" i="3"/>
  <c r="T245" i="3"/>
  <c r="T373" i="3"/>
  <c r="R245" i="3"/>
  <c r="P242" i="3"/>
  <c r="P245" i="3"/>
  <c r="N245" i="3"/>
  <c r="N244" i="3"/>
  <c r="N242" i="3"/>
  <c r="N247" i="3"/>
  <c r="N374" i="3"/>
  <c r="N373" i="3" s="1"/>
  <c r="L242" i="3"/>
  <c r="L245" i="3"/>
  <c r="L210" i="3"/>
  <c r="L244" i="3" l="1"/>
  <c r="N243" i="3"/>
  <c r="V243" i="3"/>
  <c r="L243" i="3"/>
  <c r="L246" i="3"/>
  <c r="T243" i="3"/>
  <c r="V247" i="3"/>
  <c r="V248" i="3"/>
  <c r="T246" i="3"/>
  <c r="R247" i="3"/>
  <c r="R248" i="3"/>
  <c r="R244" i="3"/>
  <c r="R243" i="3" s="1"/>
  <c r="P244" i="3"/>
  <c r="P243" i="3" s="1"/>
  <c r="P250" i="3" s="1"/>
  <c r="N246" i="3"/>
  <c r="N250" i="3" l="1"/>
  <c r="L250" i="3"/>
  <c r="R246" i="3"/>
  <c r="R250" i="3" s="1"/>
  <c r="T250" i="3"/>
  <c r="V246" i="3"/>
  <c r="V250" i="3" s="1"/>
  <c r="L346" i="3" l="1"/>
  <c r="L345" i="3" s="1"/>
  <c r="V346" i="3"/>
  <c r="V345" i="3" s="1"/>
  <c r="P346" i="3" l="1"/>
  <c r="P345" i="3" s="1"/>
  <c r="T346" i="3"/>
  <c r="T345" i="3" s="1"/>
  <c r="R346" i="3"/>
  <c r="R345" i="3" s="1"/>
  <c r="R341" i="3" l="1"/>
  <c r="R340" i="3" s="1"/>
  <c r="V341" i="3"/>
  <c r="V340" i="3" s="1"/>
  <c r="P341" i="3"/>
  <c r="P340" i="3" s="1"/>
  <c r="T341" i="3"/>
  <c r="T340" i="3" s="1"/>
  <c r="L341" i="3"/>
  <c r="L340" i="3" s="1"/>
  <c r="N341" i="3" l="1"/>
  <c r="N340" i="3" s="1"/>
  <c r="N346" i="3"/>
  <c r="N345" i="3" s="1"/>
  <c r="T313" i="3" l="1"/>
  <c r="P313" i="3"/>
  <c r="V313" i="3"/>
  <c r="R313" i="3"/>
  <c r="L89" i="3"/>
  <c r="L313" i="3"/>
  <c r="N89" i="3" l="1"/>
  <c r="N313" i="3"/>
  <c r="L147" i="3" l="1"/>
  <c r="P56" i="3" l="1"/>
  <c r="P55" i="3" s="1"/>
  <c r="P90" i="3" l="1"/>
  <c r="R56" i="3"/>
  <c r="R55" i="3" s="1"/>
  <c r="P53" i="3" l="1"/>
  <c r="P70" i="3"/>
  <c r="T56" i="3"/>
  <c r="R70" i="3" l="1"/>
  <c r="R53" i="3"/>
  <c r="R90" i="3"/>
  <c r="T55" i="3"/>
  <c r="V56" i="3"/>
  <c r="V55" i="3" l="1"/>
  <c r="X61" i="3" s="1"/>
  <c r="T70" i="3"/>
  <c r="T90" i="3"/>
  <c r="T53" i="3"/>
  <c r="P73" i="3"/>
  <c r="V90" i="3"/>
  <c r="Z61" i="3" l="1"/>
  <c r="Z53" i="3" s="1"/>
  <c r="Z76" i="3" s="1"/>
  <c r="Z73" i="3" s="1"/>
  <c r="X53" i="3"/>
  <c r="X76" i="3" s="1"/>
  <c r="X73" i="3" s="1"/>
  <c r="V70" i="3"/>
  <c r="P95" i="3"/>
  <c r="V53" i="3"/>
  <c r="T73" i="3" l="1"/>
  <c r="R73" i="3"/>
  <c r="P38" i="3" l="1"/>
  <c r="P89" i="3"/>
  <c r="R95" i="3"/>
  <c r="T95" i="3"/>
  <c r="R89" i="3" l="1"/>
  <c r="R38" i="3"/>
  <c r="V73" i="3"/>
  <c r="V95" i="3"/>
  <c r="T89" i="3" l="1"/>
  <c r="T38" i="3"/>
  <c r="V89" i="3" l="1"/>
  <c r="V38" i="3"/>
  <c r="N350" i="3" l="1"/>
  <c r="N23" i="3"/>
  <c r="N311" i="3"/>
  <c r="N87" i="3"/>
  <c r="N81" i="3" s="1"/>
  <c r="N305" i="3" l="1"/>
  <c r="T350" i="3"/>
  <c r="T23" i="3"/>
  <c r="T311" i="3"/>
  <c r="T87" i="3"/>
  <c r="T81" i="3" s="1"/>
  <c r="P350" i="3"/>
  <c r="P23" i="3"/>
  <c r="P311" i="3"/>
  <c r="P87" i="3"/>
  <c r="P81" i="3" s="1"/>
  <c r="V23" i="3"/>
  <c r="V350" i="3"/>
  <c r="V87" i="3"/>
  <c r="V81" i="3" s="1"/>
  <c r="V311" i="3"/>
  <c r="R311" i="3"/>
  <c r="R87" i="3"/>
  <c r="R81" i="3" s="1"/>
  <c r="R23" i="3"/>
  <c r="R350" i="3"/>
  <c r="L350" i="3"/>
  <c r="L87" i="3"/>
  <c r="L81" i="3" s="1"/>
  <c r="L311" i="3"/>
  <c r="L23" i="3"/>
  <c r="R305" i="3" l="1"/>
  <c r="V305" i="3"/>
  <c r="P305" i="3"/>
  <c r="T305" i="3"/>
  <c r="L305" i="3"/>
  <c r="L145" i="3" l="1"/>
  <c r="L109" i="3"/>
  <c r="L160" i="3" s="1"/>
  <c r="L165" i="3" s="1"/>
  <c r="L124" i="3" l="1"/>
  <c r="L148" i="3"/>
  <c r="L139" i="3" s="1"/>
  <c r="P148" i="3" l="1"/>
  <c r="P109" i="3"/>
  <c r="P160" i="3" s="1"/>
  <c r="P165" i="3" s="1"/>
  <c r="R148" i="3" l="1"/>
  <c r="R109" i="3"/>
  <c r="R160" i="3" s="1"/>
  <c r="R165" i="3" s="1"/>
  <c r="T109" i="3"/>
  <c r="T160" i="3" s="1"/>
  <c r="T165" i="3" s="1"/>
  <c r="T148" i="3" l="1"/>
  <c r="V148" i="3" l="1"/>
  <c r="V109" i="3"/>
  <c r="V160" i="3" s="1"/>
  <c r="V165" i="3" s="1"/>
  <c r="P153" i="3" l="1"/>
  <c r="R153" i="3"/>
  <c r="T153" i="3"/>
  <c r="V153" i="3"/>
  <c r="V147" i="3"/>
  <c r="T147" i="3" l="1"/>
  <c r="R147" i="3"/>
  <c r="V124" i="3" l="1"/>
  <c r="V145" i="3"/>
  <c r="V139" i="3" s="1"/>
  <c r="P147" i="3"/>
  <c r="T124" i="3" l="1"/>
  <c r="T145" i="3"/>
  <c r="T139" i="3" s="1"/>
  <c r="P124" i="3" l="1"/>
  <c r="P145" i="3"/>
  <c r="P139" i="3" s="1"/>
  <c r="N153" i="3"/>
  <c r="R124" i="3"/>
  <c r="R145" i="3"/>
  <c r="R139" i="3" s="1"/>
  <c r="N147" i="3" l="1"/>
  <c r="N148" i="3" l="1"/>
  <c r="N124" i="3" l="1"/>
  <c r="N145" i="3" l="1"/>
  <c r="N139" i="3" s="1"/>
  <c r="N109" i="3"/>
  <c r="N160" i="3" s="1"/>
  <c r="N165" i="3" s="1"/>
  <c r="Y286" i="3" l="1"/>
  <c r="W286" i="3"/>
  <c r="S286" i="3"/>
  <c r="Q286" i="3"/>
  <c r="O286" i="3"/>
  <c r="J286" i="3"/>
  <c r="I286" i="3"/>
  <c r="F286" i="3"/>
  <c r="E286" i="3"/>
  <c r="D286" i="3"/>
  <c r="S203" i="3"/>
  <c r="K203" i="3"/>
  <c r="G203" i="3"/>
  <c r="W187" i="3"/>
  <c r="O187" i="3"/>
  <c r="I187" i="3"/>
  <c r="E187" i="3"/>
  <c r="O89" i="3"/>
  <c r="Y87" i="3"/>
  <c r="U90" i="3"/>
  <c r="F87" i="3"/>
  <c r="E95" i="3"/>
  <c r="Q384" i="3" l="1"/>
  <c r="M95" i="3"/>
  <c r="W87" i="3"/>
  <c r="J414" i="3"/>
  <c r="G90" i="3"/>
  <c r="E400" i="3"/>
  <c r="F414" i="3"/>
  <c r="M341" i="3"/>
  <c r="J87" i="3"/>
  <c r="O95" i="3"/>
  <c r="F254" i="3"/>
  <c r="J254" i="3"/>
  <c r="H90" i="3"/>
  <c r="I95" i="3"/>
  <c r="M90" i="3"/>
  <c r="W95" i="3"/>
  <c r="G89" i="3"/>
  <c r="S89" i="3"/>
  <c r="M56" i="3"/>
  <c r="M55" i="3" s="1"/>
  <c r="Q254" i="3"/>
  <c r="Y254" i="3"/>
  <c r="H341" i="3"/>
  <c r="O384" i="3"/>
  <c r="O376" i="3" s="1"/>
  <c r="O375" i="3" s="1"/>
  <c r="F95" i="3"/>
  <c r="F81" i="3" s="1"/>
  <c r="O90" i="3"/>
  <c r="E384" i="3"/>
  <c r="E376" i="3" s="1"/>
  <c r="E375" i="3" s="1"/>
  <c r="F384" i="3"/>
  <c r="H400" i="3"/>
  <c r="W384" i="3"/>
  <c r="U341" i="3"/>
  <c r="I384" i="3"/>
  <c r="I87" i="3"/>
  <c r="Y89" i="3"/>
  <c r="J384" i="3"/>
  <c r="J376" i="3" s="1"/>
  <c r="J375" i="3" s="1"/>
  <c r="Y414" i="3"/>
  <c r="E254" i="3"/>
  <c r="O254" i="3"/>
  <c r="W254" i="3"/>
  <c r="H286" i="3"/>
  <c r="H283" i="3" s="1"/>
  <c r="M286" i="3"/>
  <c r="M283" i="3" s="1"/>
  <c r="U286" i="3"/>
  <c r="U283" i="3" s="1"/>
  <c r="F89" i="3"/>
  <c r="G56" i="3"/>
  <c r="G55" i="3" s="1"/>
  <c r="G53" i="3" s="1"/>
  <c r="I224" i="3"/>
  <c r="I222" i="3" s="1"/>
  <c r="Q414" i="3"/>
  <c r="S90" i="3"/>
  <c r="F70" i="3"/>
  <c r="I341" i="3"/>
  <c r="J89" i="3"/>
  <c r="K90" i="3"/>
  <c r="O87" i="3"/>
  <c r="U95" i="3"/>
  <c r="I400" i="3"/>
  <c r="Y384" i="3"/>
  <c r="K56" i="3"/>
  <c r="K55" i="3" s="1"/>
  <c r="K53" i="3" s="1"/>
  <c r="S56" i="3"/>
  <c r="G286" i="3"/>
  <c r="G283" i="3" s="1"/>
  <c r="K286" i="3"/>
  <c r="K283" i="3" s="1"/>
  <c r="D62" i="3"/>
  <c r="H62" i="3"/>
  <c r="D167" i="3"/>
  <c r="H167" i="3"/>
  <c r="M167" i="3"/>
  <c r="U167" i="3"/>
  <c r="F187" i="3"/>
  <c r="F185" i="3" s="1"/>
  <c r="J187" i="3"/>
  <c r="J185" i="3" s="1"/>
  <c r="Q187" i="3"/>
  <c r="Q185" i="3" s="1"/>
  <c r="Y187" i="3"/>
  <c r="Y185" i="3" s="1"/>
  <c r="E203" i="3"/>
  <c r="I203" i="3"/>
  <c r="O203" i="3"/>
  <c r="W203" i="3"/>
  <c r="G254" i="3"/>
  <c r="K254" i="3"/>
  <c r="S254" i="3"/>
  <c r="F283" i="3"/>
  <c r="J283" i="3"/>
  <c r="Q283" i="3"/>
  <c r="Y283" i="3"/>
  <c r="G431" i="3"/>
  <c r="K431" i="3"/>
  <c r="E62" i="3"/>
  <c r="I62" i="3"/>
  <c r="W62" i="3"/>
  <c r="E167" i="3"/>
  <c r="I167" i="3"/>
  <c r="O167" i="3"/>
  <c r="W167" i="3"/>
  <c r="G187" i="3"/>
  <c r="G185" i="3" s="1"/>
  <c r="K187" i="3"/>
  <c r="K185" i="3" s="1"/>
  <c r="S187" i="3"/>
  <c r="S185" i="3" s="1"/>
  <c r="F203" i="3"/>
  <c r="J203" i="3"/>
  <c r="Q203" i="3"/>
  <c r="Y203" i="3"/>
  <c r="D254" i="3"/>
  <c r="H254" i="3"/>
  <c r="M254" i="3"/>
  <c r="U254" i="3"/>
  <c r="S283" i="3"/>
  <c r="D431" i="3"/>
  <c r="H431" i="3"/>
  <c r="F62" i="3"/>
  <c r="J62" i="3"/>
  <c r="Y62" i="3"/>
  <c r="F311" i="3"/>
  <c r="F167" i="3"/>
  <c r="J167" i="3"/>
  <c r="Q167" i="3"/>
  <c r="Y167" i="3"/>
  <c r="D187" i="3"/>
  <c r="D185" i="3" s="1"/>
  <c r="H187" i="3"/>
  <c r="H185" i="3" s="1"/>
  <c r="M187" i="3"/>
  <c r="M185" i="3" s="1"/>
  <c r="U187" i="3"/>
  <c r="U185" i="3" s="1"/>
  <c r="I254" i="3"/>
  <c r="D283" i="3"/>
  <c r="E431" i="3"/>
  <c r="I431" i="3"/>
  <c r="W431" i="3"/>
  <c r="G62" i="3"/>
  <c r="K62" i="3"/>
  <c r="G167" i="3"/>
  <c r="K167" i="3"/>
  <c r="S167" i="3"/>
  <c r="E185" i="3"/>
  <c r="I185" i="3"/>
  <c r="O185" i="3"/>
  <c r="W185" i="3"/>
  <c r="D203" i="3"/>
  <c r="H203" i="3"/>
  <c r="M203" i="3"/>
  <c r="U203" i="3"/>
  <c r="E283" i="3"/>
  <c r="I283" i="3"/>
  <c r="O283" i="3"/>
  <c r="W283" i="3"/>
  <c r="F431" i="3"/>
  <c r="J431" i="3"/>
  <c r="S62" i="3"/>
  <c r="M431" i="3"/>
  <c r="U431" i="3"/>
  <c r="M62" i="3"/>
  <c r="U62" i="3"/>
  <c r="O431" i="3"/>
  <c r="O62" i="3"/>
  <c r="Q431" i="3"/>
  <c r="Q62" i="3"/>
  <c r="S431" i="3"/>
  <c r="Y313" i="3"/>
  <c r="Y376" i="3"/>
  <c r="Y375" i="3" s="1"/>
  <c r="Y431" i="3"/>
  <c r="S414" i="3"/>
  <c r="K384" i="3"/>
  <c r="K414" i="3"/>
  <c r="U311" i="3"/>
  <c r="I89" i="3"/>
  <c r="F90" i="3"/>
  <c r="J90" i="3"/>
  <c r="G95" i="3"/>
  <c r="U38" i="3"/>
  <c r="W56" i="3"/>
  <c r="W55" i="3" s="1"/>
  <c r="W53" i="3" s="1"/>
  <c r="Q56" i="3"/>
  <c r="Q55" i="3" s="1"/>
  <c r="Q53" i="3" s="1"/>
  <c r="E70" i="3"/>
  <c r="H73" i="3"/>
  <c r="F97" i="3"/>
  <c r="E103" i="3"/>
  <c r="G313" i="3"/>
  <c r="J211" i="3"/>
  <c r="J210" i="3" s="1"/>
  <c r="G211" i="3"/>
  <c r="G210" i="3" s="1"/>
  <c r="H224" i="3"/>
  <c r="H222" i="3" s="1"/>
  <c r="K341" i="3"/>
  <c r="H384" i="3"/>
  <c r="H376" i="3" s="1"/>
  <c r="Q90" i="3"/>
  <c r="S95" i="3"/>
  <c r="K38" i="3"/>
  <c r="F56" i="3"/>
  <c r="F55" i="3" s="1"/>
  <c r="F53" i="3" s="1"/>
  <c r="Y56" i="3"/>
  <c r="Y55" i="3" s="1"/>
  <c r="G73" i="3"/>
  <c r="Q109" i="3"/>
  <c r="Y311" i="3"/>
  <c r="K313" i="3"/>
  <c r="U224" i="3"/>
  <c r="U222" i="3" s="1"/>
  <c r="E236" i="3"/>
  <c r="E235" i="3" s="1"/>
  <c r="W236" i="3"/>
  <c r="W235" i="3" s="1"/>
  <c r="M384" i="3"/>
  <c r="M376" i="3" s="1"/>
  <c r="M375" i="3" s="1"/>
  <c r="G400" i="3"/>
  <c r="H38" i="3"/>
  <c r="M311" i="3"/>
  <c r="E89" i="3"/>
  <c r="W313" i="3"/>
  <c r="Y90" i="3"/>
  <c r="K95" i="3"/>
  <c r="J56" i="3"/>
  <c r="I70" i="3"/>
  <c r="Q311" i="3"/>
  <c r="M224" i="3"/>
  <c r="M222" i="3" s="1"/>
  <c r="I236" i="3"/>
  <c r="I235" i="3" s="1"/>
  <c r="J341" i="3"/>
  <c r="G341" i="3"/>
  <c r="S341" i="3"/>
  <c r="U384" i="3"/>
  <c r="U376" i="3" s="1"/>
  <c r="U375" i="3" s="1"/>
  <c r="E414" i="3"/>
  <c r="W414" i="3"/>
  <c r="G103" i="3"/>
  <c r="I38" i="3"/>
  <c r="O414" i="3"/>
  <c r="K87" i="3"/>
  <c r="H313" i="3"/>
  <c r="M89" i="3"/>
  <c r="U313" i="3"/>
  <c r="E90" i="3"/>
  <c r="I90" i="3"/>
  <c r="W90" i="3"/>
  <c r="Q95" i="3"/>
  <c r="Y95" i="3"/>
  <c r="AB46" i="3"/>
  <c r="G384" i="3"/>
  <c r="S384" i="3"/>
  <c r="F400" i="3"/>
  <c r="M414" i="3"/>
  <c r="U414" i="3"/>
  <c r="W89" i="3"/>
  <c r="K376" i="3"/>
  <c r="K375" i="3" s="1"/>
  <c r="Q160" i="3"/>
  <c r="Q165" i="3" s="1"/>
  <c r="U56" i="3"/>
  <c r="U55" i="3" s="1"/>
  <c r="U53" i="3" s="1"/>
  <c r="G70" i="3"/>
  <c r="E73" i="3"/>
  <c r="I73" i="3"/>
  <c r="G97" i="3"/>
  <c r="AB37" i="3"/>
  <c r="AB52" i="3"/>
  <c r="S55" i="3"/>
  <c r="S53" i="3" s="1"/>
  <c r="AA71" i="3"/>
  <c r="AB71" i="3"/>
  <c r="AB98" i="3"/>
  <c r="AB107" i="3"/>
  <c r="AA107" i="3"/>
  <c r="AB212" i="3"/>
  <c r="AA212" i="3"/>
  <c r="AA249" i="3"/>
  <c r="AB249" i="3"/>
  <c r="AA450" i="3"/>
  <c r="S313" i="3"/>
  <c r="M53" i="3"/>
  <c r="AB54" i="3"/>
  <c r="AA54" i="3"/>
  <c r="AB201" i="3"/>
  <c r="AA201" i="3"/>
  <c r="AB413" i="3"/>
  <c r="AA413" i="3"/>
  <c r="E313" i="3"/>
  <c r="I109" i="3"/>
  <c r="I160" i="3" s="1"/>
  <c r="I165" i="3" s="1"/>
  <c r="AA32" i="3"/>
  <c r="AA47" i="3"/>
  <c r="AB60" i="3"/>
  <c r="AA60" i="3"/>
  <c r="AA118" i="3"/>
  <c r="AB118" i="3"/>
  <c r="AB197" i="3"/>
  <c r="AA197" i="3"/>
  <c r="AB221" i="3"/>
  <c r="AA221" i="3"/>
  <c r="AA352" i="3"/>
  <c r="AB352" i="3"/>
  <c r="AB387" i="3"/>
  <c r="AA387" i="3"/>
  <c r="AB445" i="3"/>
  <c r="AA445" i="3"/>
  <c r="H211" i="3"/>
  <c r="M87" i="3"/>
  <c r="AA29" i="3"/>
  <c r="AB29" i="3"/>
  <c r="AB44" i="3"/>
  <c r="AA44" i="3"/>
  <c r="AB216" i="3"/>
  <c r="AA216" i="3"/>
  <c r="AB227" i="3"/>
  <c r="AA227" i="3"/>
  <c r="AB238" i="3"/>
  <c r="AA238" i="3"/>
  <c r="AB344" i="3"/>
  <c r="AA344" i="3"/>
  <c r="AB32" i="3"/>
  <c r="AA46" i="3"/>
  <c r="AB47" i="3"/>
  <c r="AA59" i="3"/>
  <c r="AB59" i="3"/>
  <c r="AB64" i="3"/>
  <c r="AA64" i="3"/>
  <c r="AB69" i="3"/>
  <c r="AA69" i="3"/>
  <c r="AB75" i="3"/>
  <c r="AB80" i="3"/>
  <c r="AA80" i="3"/>
  <c r="AB101" i="3"/>
  <c r="AA101" i="3"/>
  <c r="AB117" i="3"/>
  <c r="AA117" i="3"/>
  <c r="AB175" i="3"/>
  <c r="AA175" i="3"/>
  <c r="AB192" i="3"/>
  <c r="AA192" i="3"/>
  <c r="AB196" i="3"/>
  <c r="AA196" i="3"/>
  <c r="AB200" i="3"/>
  <c r="AA200" i="3"/>
  <c r="AB209" i="3"/>
  <c r="AA209" i="3"/>
  <c r="AB215" i="3"/>
  <c r="AA215" i="3"/>
  <c r="AA219" i="3"/>
  <c r="AB219" i="3"/>
  <c r="AB226" i="3"/>
  <c r="AA226" i="3"/>
  <c r="AB237" i="3"/>
  <c r="AA237" i="3"/>
  <c r="AB241" i="3"/>
  <c r="AA241" i="3"/>
  <c r="AA343" i="3"/>
  <c r="AB343" i="3"/>
  <c r="AB382" i="3"/>
  <c r="AA382" i="3"/>
  <c r="AB428" i="3"/>
  <c r="AA428" i="3"/>
  <c r="AB444" i="3"/>
  <c r="AA444" i="3"/>
  <c r="AA449" i="3"/>
  <c r="AA31" i="3"/>
  <c r="AA52" i="3"/>
  <c r="AB58" i="3"/>
  <c r="AA58" i="3"/>
  <c r="AA63" i="3"/>
  <c r="AB63" i="3"/>
  <c r="AB68" i="3"/>
  <c r="AA68" i="3"/>
  <c r="AB74" i="3"/>
  <c r="AA79" i="3"/>
  <c r="AB79" i="3"/>
  <c r="AB105" i="3"/>
  <c r="AA105" i="3"/>
  <c r="AA115" i="3"/>
  <c r="AB115" i="3"/>
  <c r="AB173" i="3"/>
  <c r="AA173" i="3"/>
  <c r="AB191" i="3"/>
  <c r="AA191" i="3"/>
  <c r="AB195" i="3"/>
  <c r="AA195" i="3"/>
  <c r="AB199" i="3"/>
  <c r="AA199" i="3"/>
  <c r="AB214" i="3"/>
  <c r="AA214" i="3"/>
  <c r="AB218" i="3"/>
  <c r="AA218" i="3"/>
  <c r="AB225" i="3"/>
  <c r="AA225" i="3"/>
  <c r="AB234" i="3"/>
  <c r="AA234" i="3"/>
  <c r="AB240" i="3"/>
  <c r="AA240" i="3"/>
  <c r="AB342" i="3"/>
  <c r="AA342" i="3"/>
  <c r="AB348" i="3"/>
  <c r="AA348" i="3"/>
  <c r="AB398" i="3"/>
  <c r="AA398" i="3"/>
  <c r="AA427" i="3"/>
  <c r="AB427" i="3"/>
  <c r="AB433" i="3"/>
  <c r="AA433" i="3"/>
  <c r="AB442" i="3"/>
  <c r="AA442" i="3"/>
  <c r="AB447" i="3"/>
  <c r="AA447" i="3"/>
  <c r="AB31" i="3"/>
  <c r="AA37" i="3"/>
  <c r="F23" i="3"/>
  <c r="G38" i="3"/>
  <c r="S38" i="3"/>
  <c r="E38" i="3"/>
  <c r="W38" i="3"/>
  <c r="F38" i="3"/>
  <c r="J38" i="3"/>
  <c r="Q38" i="3"/>
  <c r="H56" i="3"/>
  <c r="AB57" i="3"/>
  <c r="AA57" i="3"/>
  <c r="E56" i="3"/>
  <c r="E55" i="3" s="1"/>
  <c r="E53" i="3" s="1"/>
  <c r="I56" i="3"/>
  <c r="I55" i="3" s="1"/>
  <c r="I53" i="3" s="1"/>
  <c r="O56" i="3"/>
  <c r="O55" i="3" s="1"/>
  <c r="O53" i="3" s="1"/>
  <c r="AA61" i="3"/>
  <c r="AB61" i="3"/>
  <c r="AB67" i="3"/>
  <c r="AA67" i="3"/>
  <c r="H70" i="3"/>
  <c r="AB78" i="3"/>
  <c r="AA78" i="3"/>
  <c r="H97" i="3"/>
  <c r="AB99" i="3"/>
  <c r="AA99" i="3"/>
  <c r="E97" i="3"/>
  <c r="I97" i="3"/>
  <c r="H103" i="3"/>
  <c r="AB104" i="3"/>
  <c r="I103" i="3"/>
  <c r="F103" i="3"/>
  <c r="W109" i="3"/>
  <c r="W160" i="3" s="1"/>
  <c r="W165" i="3" s="1"/>
  <c r="Y109" i="3"/>
  <c r="Y160" i="3" s="1"/>
  <c r="Y165" i="3" s="1"/>
  <c r="AA123" i="3"/>
  <c r="I311" i="3"/>
  <c r="W311" i="3"/>
  <c r="F313" i="3"/>
  <c r="J313" i="3"/>
  <c r="AB184" i="3"/>
  <c r="AA184" i="3"/>
  <c r="F242" i="3"/>
  <c r="AB190" i="3"/>
  <c r="AA190" i="3"/>
  <c r="AB194" i="3"/>
  <c r="AA194" i="3"/>
  <c r="AB198" i="3"/>
  <c r="AA198" i="3"/>
  <c r="AA202" i="3"/>
  <c r="AB202" i="3"/>
  <c r="K211" i="3"/>
  <c r="K210" i="3" s="1"/>
  <c r="S211" i="3"/>
  <c r="S210" i="3" s="1"/>
  <c r="AB213" i="3"/>
  <c r="AA213" i="3"/>
  <c r="U211" i="3"/>
  <c r="U210" i="3" s="1"/>
  <c r="E211" i="3"/>
  <c r="E210" i="3" s="1"/>
  <c r="I211" i="3"/>
  <c r="I210" i="3" s="1"/>
  <c r="W211" i="3"/>
  <c r="W210" i="3" s="1"/>
  <c r="F211" i="3"/>
  <c r="F210" i="3" s="1"/>
  <c r="Q211" i="3"/>
  <c r="Q210" i="3" s="1"/>
  <c r="Y211" i="3"/>
  <c r="Y210" i="3" s="1"/>
  <c r="AB217" i="3"/>
  <c r="AA217" i="3"/>
  <c r="AB223" i="3"/>
  <c r="AA223" i="3"/>
  <c r="E224" i="3"/>
  <c r="E222" i="3" s="1"/>
  <c r="O224" i="3"/>
  <c r="O222" i="3" s="1"/>
  <c r="W224" i="3"/>
  <c r="W222" i="3" s="1"/>
  <c r="F224" i="3"/>
  <c r="F222" i="3" s="1"/>
  <c r="J224" i="3"/>
  <c r="J222" i="3" s="1"/>
  <c r="Q224" i="3"/>
  <c r="Q222" i="3" s="1"/>
  <c r="Y224" i="3"/>
  <c r="Y222" i="3" s="1"/>
  <c r="G224" i="3"/>
  <c r="G222" i="3" s="1"/>
  <c r="K224" i="3"/>
  <c r="K222" i="3" s="1"/>
  <c r="S224" i="3"/>
  <c r="S222" i="3" s="1"/>
  <c r="AB228" i="3"/>
  <c r="AA228" i="3"/>
  <c r="F236" i="3"/>
  <c r="F235" i="3" s="1"/>
  <c r="J236" i="3"/>
  <c r="J235" i="3" s="1"/>
  <c r="Q236" i="3"/>
  <c r="Q235" i="3" s="1"/>
  <c r="Y236" i="3"/>
  <c r="Y235" i="3" s="1"/>
  <c r="G236" i="3"/>
  <c r="G235" i="3" s="1"/>
  <c r="K236" i="3"/>
  <c r="K235" i="3" s="1"/>
  <c r="S236" i="3"/>
  <c r="S235" i="3" s="1"/>
  <c r="H236" i="3"/>
  <c r="AB239" i="3"/>
  <c r="AA239" i="3"/>
  <c r="U236" i="3"/>
  <c r="U235" i="3" s="1"/>
  <c r="E341" i="3"/>
  <c r="O341" i="3"/>
  <c r="W341" i="3"/>
  <c r="F341" i="3"/>
  <c r="Q341" i="3"/>
  <c r="Y341" i="3"/>
  <c r="AA347" i="3"/>
  <c r="AB347" i="3"/>
  <c r="AB354" i="3"/>
  <c r="AA354" i="3"/>
  <c r="G376" i="3"/>
  <c r="G375" i="3" s="1"/>
  <c r="AA388" i="3"/>
  <c r="AB388" i="3"/>
  <c r="F399" i="3"/>
  <c r="H414" i="3"/>
  <c r="AB420" i="3"/>
  <c r="AA420" i="3"/>
  <c r="AA432" i="3"/>
  <c r="AB432" i="3"/>
  <c r="AA446" i="3"/>
  <c r="AB446" i="3"/>
  <c r="AA451" i="3"/>
  <c r="G87" i="3"/>
  <c r="G81" i="3" s="1"/>
  <c r="G311" i="3"/>
  <c r="J55" i="3"/>
  <c r="J53" i="3" s="1"/>
  <c r="K311" i="3"/>
  <c r="S87" i="3"/>
  <c r="S81" i="3" s="1"/>
  <c r="U89" i="3"/>
  <c r="O109" i="3"/>
  <c r="O160" i="3" s="1"/>
  <c r="O165" i="3" s="1"/>
  <c r="F376" i="3"/>
  <c r="F375" i="3" s="1"/>
  <c r="G23" i="3"/>
  <c r="H89" i="3"/>
  <c r="Q376" i="3"/>
  <c r="Q375" i="3" s="1"/>
  <c r="Y23" i="3"/>
  <c r="W376" i="3"/>
  <c r="W375" i="3" s="1"/>
  <c r="U109" i="3"/>
  <c r="U160" i="3" s="1"/>
  <c r="U165" i="3" s="1"/>
  <c r="U87" i="3"/>
  <c r="S311" i="3"/>
  <c r="S23" i="3"/>
  <c r="Q87" i="3"/>
  <c r="Q23" i="3"/>
  <c r="O311" i="3"/>
  <c r="O81" i="3"/>
  <c r="M81" i="3"/>
  <c r="M109" i="3"/>
  <c r="M160" i="3" s="1"/>
  <c r="M165" i="3" s="1"/>
  <c r="K23" i="3"/>
  <c r="K89" i="3"/>
  <c r="I376" i="3"/>
  <c r="I375" i="3" s="1"/>
  <c r="Y38" i="3"/>
  <c r="Y53" i="3"/>
  <c r="W23" i="3"/>
  <c r="U23" i="3"/>
  <c r="S109" i="3"/>
  <c r="S160" i="3" s="1"/>
  <c r="S165" i="3" s="1"/>
  <c r="Q89" i="3"/>
  <c r="Q313" i="3"/>
  <c r="O23" i="3"/>
  <c r="O211" i="3"/>
  <c r="O210" i="3" s="1"/>
  <c r="O38" i="3"/>
  <c r="O236" i="3"/>
  <c r="O235" i="3" s="1"/>
  <c r="O313" i="3"/>
  <c r="M23" i="3"/>
  <c r="M211" i="3"/>
  <c r="M210" i="3" s="1"/>
  <c r="M38" i="3"/>
  <c r="M236" i="3"/>
  <c r="M235" i="3" s="1"/>
  <c r="M313" i="3"/>
  <c r="K109" i="3"/>
  <c r="K160" i="3" s="1"/>
  <c r="K165" i="3" s="1"/>
  <c r="J95" i="3"/>
  <c r="J109" i="3"/>
  <c r="J160" i="3" s="1"/>
  <c r="J165" i="3" s="1"/>
  <c r="J23" i="3"/>
  <c r="J311" i="3"/>
  <c r="I313" i="3"/>
  <c r="I23" i="3"/>
  <c r="H23" i="3"/>
  <c r="H87" i="3"/>
  <c r="H109" i="3"/>
  <c r="H311" i="3"/>
  <c r="H95" i="3"/>
  <c r="G109" i="3"/>
  <c r="G160" i="3" s="1"/>
  <c r="G165" i="3" s="1"/>
  <c r="F73" i="3"/>
  <c r="F109" i="3"/>
  <c r="F160" i="3" s="1"/>
  <c r="F165" i="3" s="1"/>
  <c r="E23" i="3"/>
  <c r="E87" i="3"/>
  <c r="E109" i="3"/>
  <c r="E160" i="3" s="1"/>
  <c r="E165" i="3" s="1"/>
  <c r="E311" i="3"/>
  <c r="K81" i="3" l="1"/>
  <c r="G96" i="3"/>
  <c r="K242" i="3"/>
  <c r="Y81" i="3"/>
  <c r="W81" i="3"/>
  <c r="J81" i="3"/>
  <c r="H399" i="3"/>
  <c r="F374" i="3"/>
  <c r="F373" i="3" s="1"/>
  <c r="I96" i="3"/>
  <c r="AA431" i="3"/>
  <c r="AB431" i="3"/>
  <c r="O242" i="3"/>
  <c r="Y242" i="3"/>
  <c r="M242" i="3"/>
  <c r="Y305" i="3"/>
  <c r="G305" i="3"/>
  <c r="I81" i="3"/>
  <c r="O305" i="3"/>
  <c r="U81" i="3"/>
  <c r="G242" i="3"/>
  <c r="S305" i="3"/>
  <c r="AA90" i="3"/>
  <c r="E81" i="3"/>
  <c r="F305" i="3"/>
  <c r="S242" i="3"/>
  <c r="E96" i="3"/>
  <c r="F96" i="3"/>
  <c r="S376" i="3"/>
  <c r="S375" i="3" s="1"/>
  <c r="AA384" i="3"/>
  <c r="E399" i="3"/>
  <c r="E374" i="3" s="1"/>
  <c r="E373" i="3" s="1"/>
  <c r="M305" i="3"/>
  <c r="K305" i="3"/>
  <c r="AA167" i="3"/>
  <c r="AA203" i="3"/>
  <c r="AA414" i="3"/>
  <c r="AA346" i="3"/>
  <c r="H81" i="3"/>
  <c r="AA87" i="3"/>
  <c r="AA89" i="3"/>
  <c r="AA62" i="3"/>
  <c r="H55" i="3"/>
  <c r="AA56" i="3"/>
  <c r="AA38" i="3"/>
  <c r="AA95" i="3"/>
  <c r="H160" i="3"/>
  <c r="AA109" i="3"/>
  <c r="AA23" i="3"/>
  <c r="H242" i="3"/>
  <c r="AA187" i="3"/>
  <c r="H96" i="3"/>
  <c r="AA341" i="3"/>
  <c r="H210" i="3"/>
  <c r="AA211" i="3"/>
  <c r="AA224" i="3"/>
  <c r="AA345" i="3"/>
  <c r="AA350" i="3"/>
  <c r="Q81" i="3"/>
  <c r="H235" i="3"/>
  <c r="AA236" i="3"/>
  <c r="AA340" i="3"/>
  <c r="H375" i="3"/>
  <c r="W305" i="3"/>
  <c r="W242" i="3"/>
  <c r="U305" i="3"/>
  <c r="U242" i="3"/>
  <c r="Q305" i="3"/>
  <c r="Q242" i="3"/>
  <c r="J305" i="3"/>
  <c r="J242" i="3"/>
  <c r="I305" i="3"/>
  <c r="I242" i="3"/>
  <c r="H305" i="3"/>
  <c r="E305" i="3"/>
  <c r="E242" i="3"/>
  <c r="H374" i="3" l="1"/>
  <c r="H373" i="3" s="1"/>
  <c r="AA222" i="3"/>
  <c r="AA376" i="3"/>
  <c r="AA242" i="3"/>
  <c r="H165" i="3"/>
  <c r="AA160" i="3"/>
  <c r="AA81" i="3"/>
  <c r="AA235" i="3"/>
  <c r="AA210" i="3"/>
  <c r="AA185" i="3"/>
  <c r="H53" i="3"/>
  <c r="AA55" i="3"/>
  <c r="AA375" i="3"/>
  <c r="AA53" i="3" l="1"/>
  <c r="H246" i="3" l="1"/>
  <c r="E246" i="3"/>
  <c r="F246" i="3"/>
  <c r="S246" i="3" l="1"/>
  <c r="AA247" i="3"/>
  <c r="Q246" i="3"/>
  <c r="U246" i="3"/>
  <c r="W246" i="3"/>
  <c r="M246" i="3" l="1"/>
  <c r="K246" i="3"/>
  <c r="AA248" i="3"/>
  <c r="Y246" i="3"/>
  <c r="J246" i="3"/>
  <c r="O246" i="3"/>
  <c r="AA246" i="3" l="1"/>
  <c r="F243" i="3" l="1"/>
  <c r="F250" i="3" s="1"/>
  <c r="F252" i="3" s="1"/>
  <c r="H243" i="3" l="1"/>
  <c r="E243" i="3"/>
  <c r="E250" i="3" s="1"/>
  <c r="E252" i="3" s="1"/>
  <c r="H250" i="3" l="1"/>
  <c r="H252" i="3" l="1"/>
  <c r="J243" i="3" l="1"/>
  <c r="J250" i="3" l="1"/>
  <c r="J252" i="3" l="1"/>
  <c r="L251" i="3" l="1"/>
  <c r="L252" i="3" s="1"/>
  <c r="N251" i="3" s="1"/>
  <c r="N252" i="3" s="1"/>
  <c r="P251" i="3" s="1"/>
  <c r="P252" i="3" s="1"/>
  <c r="R251" i="3" s="1"/>
  <c r="R252" i="3" l="1"/>
  <c r="T251" i="3" s="1"/>
  <c r="T252" i="3" l="1"/>
  <c r="V251" i="3" s="1"/>
  <c r="V252" i="3" s="1"/>
  <c r="X251" i="3" s="1"/>
  <c r="X252" i="3" s="1"/>
  <c r="Z251" i="3" s="1"/>
  <c r="Z252" i="3" s="1"/>
  <c r="S243" i="3" l="1"/>
  <c r="K243" i="3"/>
  <c r="W243" i="3" l="1"/>
  <c r="W250" i="3" s="1"/>
  <c r="W252" i="3" s="1"/>
  <c r="AA245" i="3"/>
  <c r="U243" i="3"/>
  <c r="U250" i="3" s="1"/>
  <c r="U252" i="3" s="1"/>
  <c r="S250" i="3"/>
  <c r="K250" i="3"/>
  <c r="O243" i="3"/>
  <c r="O250" i="3" s="1"/>
  <c r="O252" i="3" s="1"/>
  <c r="Y243" i="3"/>
  <c r="Y250" i="3" s="1"/>
  <c r="Y252" i="3" s="1"/>
  <c r="Q243" i="3"/>
  <c r="Q250" i="3" s="1"/>
  <c r="Q252" i="3" s="1"/>
  <c r="S252" i="3" l="1"/>
  <c r="M243" i="3"/>
  <c r="AA244" i="3"/>
  <c r="K252" i="3"/>
  <c r="M250" i="3" l="1"/>
  <c r="AA243" i="3"/>
  <c r="M252" i="3" l="1"/>
  <c r="AA250" i="3"/>
  <c r="I414" i="3" l="1"/>
  <c r="G148" i="3"/>
  <c r="G414" i="3"/>
  <c r="I148" i="3"/>
  <c r="I153" i="3"/>
  <c r="G153" i="3"/>
  <c r="G147" i="3" l="1"/>
  <c r="G399" i="3"/>
  <c r="G374" i="3" s="1"/>
  <c r="G373" i="3" s="1"/>
  <c r="I399" i="3"/>
  <c r="I374" i="3" s="1"/>
  <c r="I373" i="3" s="1"/>
  <c r="G124" i="3"/>
  <c r="G145" i="3"/>
  <c r="I147" i="3"/>
  <c r="I124" i="3"/>
  <c r="I145" i="3"/>
  <c r="I139" i="3" l="1"/>
  <c r="G139" i="3"/>
  <c r="I243" i="3" l="1"/>
  <c r="G243" i="3"/>
  <c r="G246" i="3"/>
  <c r="I246" i="3" l="1"/>
  <c r="G250" i="3"/>
  <c r="G252" i="3" s="1"/>
  <c r="I250" i="3" l="1"/>
  <c r="I252" i="3" l="1"/>
  <c r="AA104" i="3" l="1"/>
  <c r="AA98" i="3" l="1"/>
  <c r="AA75" i="3" l="1"/>
  <c r="AA74" i="3"/>
  <c r="K70" i="3" l="1"/>
  <c r="Y400" i="3" l="1"/>
  <c r="Y399" i="3" s="1"/>
  <c r="Y148" i="3"/>
  <c r="W147" i="3"/>
  <c r="Y153" i="3"/>
  <c r="W400" i="3"/>
  <c r="W399" i="3" s="1"/>
  <c r="Y147" i="3"/>
  <c r="W148" i="3"/>
  <c r="W145" i="3"/>
  <c r="J70" i="3"/>
  <c r="AB72" i="3"/>
  <c r="W374" i="3" l="1"/>
  <c r="S70" i="3"/>
  <c r="O70" i="3"/>
  <c r="Y374" i="3"/>
  <c r="Q70" i="3"/>
  <c r="Y124" i="3"/>
  <c r="Y145" i="3"/>
  <c r="W124" i="3"/>
  <c r="W153" i="3"/>
  <c r="W139" i="3" l="1"/>
  <c r="W373" i="3"/>
  <c r="Y373" i="3"/>
  <c r="M70" i="3"/>
  <c r="Y139" i="3"/>
  <c r="U400" i="3" l="1"/>
  <c r="U399" i="3" s="1"/>
  <c r="U374" i="3" l="1"/>
  <c r="U373" i="3" l="1"/>
  <c r="U153" i="3" l="1"/>
  <c r="U147" i="3"/>
  <c r="U148" i="3"/>
  <c r="U145" i="3" l="1"/>
  <c r="U124" i="3"/>
  <c r="U139" i="3" l="1"/>
  <c r="E147" i="3" l="1"/>
  <c r="E148" i="3"/>
  <c r="F147" i="3"/>
  <c r="F153" i="3"/>
  <c r="Y70" i="3" l="1"/>
  <c r="U97" i="3"/>
  <c r="E153" i="3"/>
  <c r="U73" i="3"/>
  <c r="Y73" i="3"/>
  <c r="W73" i="3"/>
  <c r="U103" i="3"/>
  <c r="F148" i="3"/>
  <c r="W70" i="3"/>
  <c r="W97" i="3" l="1"/>
  <c r="U70" i="3"/>
  <c r="AA72" i="3"/>
  <c r="U96" i="3"/>
  <c r="F124" i="3"/>
  <c r="F145" i="3"/>
  <c r="E124" i="3"/>
  <c r="E145" i="3"/>
  <c r="W103" i="3"/>
  <c r="E139" i="3" l="1"/>
  <c r="F139" i="3"/>
  <c r="Y97" i="3"/>
  <c r="AA70" i="3"/>
  <c r="W96" i="3"/>
  <c r="Y103" i="3"/>
  <c r="Y96" i="3" l="1"/>
  <c r="H148" i="3" l="1"/>
  <c r="H147" i="3"/>
  <c r="H145" i="3"/>
  <c r="H124" i="3"/>
  <c r="H153" i="3"/>
  <c r="H139" i="3" l="1"/>
  <c r="Q400" i="3" l="1"/>
  <c r="Q399" i="3" s="1"/>
  <c r="S400" i="3"/>
  <c r="S399" i="3" s="1"/>
  <c r="K400" i="3"/>
  <c r="K399" i="3" s="1"/>
  <c r="M400" i="3"/>
  <c r="M399" i="3" s="1"/>
  <c r="O400" i="3"/>
  <c r="O399" i="3" s="1"/>
  <c r="O374" i="3" l="1"/>
  <c r="M374" i="3"/>
  <c r="K374" i="3"/>
  <c r="S374" i="3"/>
  <c r="Q374" i="3"/>
  <c r="Q373" i="3" l="1"/>
  <c r="M373" i="3"/>
  <c r="S373" i="3"/>
  <c r="K373" i="3"/>
  <c r="O373" i="3"/>
  <c r="J400" i="3" l="1"/>
  <c r="AA406" i="3"/>
  <c r="AB406" i="3"/>
  <c r="AA400" i="3" l="1"/>
  <c r="J399" i="3"/>
  <c r="AA399" i="3" l="1"/>
  <c r="J374" i="3"/>
  <c r="AB106" i="3" l="1"/>
  <c r="J373" i="3"/>
  <c r="AA374" i="3"/>
  <c r="J103" i="3"/>
  <c r="AB100" i="3"/>
  <c r="J97" i="3"/>
  <c r="J96" i="3" l="1"/>
  <c r="AB102" i="3"/>
  <c r="AB108" i="3"/>
  <c r="AA373" i="3"/>
  <c r="J148" i="3" l="1"/>
  <c r="AB133" i="3"/>
  <c r="J147" i="3" l="1"/>
  <c r="AB132" i="3"/>
  <c r="J73" i="3"/>
  <c r="J124" i="3" l="1"/>
  <c r="J145" i="3"/>
  <c r="AB130" i="3"/>
  <c r="J153" i="3" l="1"/>
  <c r="J139" i="3" s="1"/>
  <c r="AB138" i="3"/>
  <c r="Q148" i="3" l="1"/>
  <c r="O148" i="3"/>
  <c r="S148" i="3"/>
  <c r="M148" i="3"/>
  <c r="M147" i="3" l="1"/>
  <c r="S153" i="3"/>
  <c r="Q153" i="3"/>
  <c r="S147" i="3"/>
  <c r="Q97" i="3"/>
  <c r="O97" i="3"/>
  <c r="S103" i="3"/>
  <c r="O147" i="3"/>
  <c r="Q147" i="3"/>
  <c r="O153" i="3"/>
  <c r="M153" i="3"/>
  <c r="M97" i="3" l="1"/>
  <c r="Q73" i="3"/>
  <c r="S97" i="3"/>
  <c r="M103" i="3"/>
  <c r="O103" i="3"/>
  <c r="M96" i="3" l="1"/>
  <c r="S73" i="3"/>
  <c r="Q103" i="3"/>
  <c r="O96" i="3"/>
  <c r="O73" i="3"/>
  <c r="M73" i="3"/>
  <c r="S96" i="3"/>
  <c r="Q96" i="3" l="1"/>
  <c r="AA106" i="3" l="1"/>
  <c r="AA100" i="3" l="1"/>
  <c r="AA102" i="3"/>
  <c r="K97" i="3" l="1"/>
  <c r="AA97" i="3" l="1"/>
  <c r="K153" i="3" l="1"/>
  <c r="AA138" i="3"/>
  <c r="K148" i="3"/>
  <c r="AA133" i="3"/>
  <c r="K147" i="3" l="1"/>
  <c r="AA132" i="3"/>
  <c r="AA148" i="3"/>
  <c r="AA153" i="3"/>
  <c r="AA147" i="3" l="1"/>
  <c r="AA108" i="3" l="1"/>
  <c r="K103" i="3"/>
  <c r="AA103" i="3" l="1"/>
  <c r="K96" i="3"/>
  <c r="AA96" i="3" l="1"/>
  <c r="K73" i="3" l="1"/>
  <c r="AA76" i="3"/>
  <c r="AA73" i="3" l="1"/>
  <c r="K124" i="3" l="1"/>
  <c r="K145" i="3"/>
  <c r="K139" i="3" l="1"/>
  <c r="M145" i="3" l="1"/>
  <c r="M124" i="3"/>
  <c r="M139" i="3" l="1"/>
  <c r="O145" i="3" l="1"/>
  <c r="O124" i="3"/>
  <c r="O139" i="3" l="1"/>
  <c r="Q145" i="3" l="1"/>
  <c r="Q124" i="3"/>
  <c r="Q139" i="3" l="1"/>
  <c r="S145" i="3" l="1"/>
  <c r="S124" i="3"/>
  <c r="AA130" i="3"/>
  <c r="AA124" i="3" l="1"/>
  <c r="S139" i="3"/>
  <c r="AA145" i="3"/>
  <c r="AA139" i="3" l="1"/>
  <c r="D414" i="3" l="1"/>
  <c r="D400" i="3"/>
  <c r="D384" i="3"/>
  <c r="D341" i="3"/>
  <c r="D313" i="3"/>
  <c r="D311" i="3"/>
  <c r="D236" i="3"/>
  <c r="D224" i="3"/>
  <c r="D211" i="3"/>
  <c r="D153" i="3"/>
  <c r="D148" i="3"/>
  <c r="D147" i="3"/>
  <c r="D145" i="3"/>
  <c r="D124" i="3"/>
  <c r="D109" i="3"/>
  <c r="D103" i="3"/>
  <c r="D97" i="3"/>
  <c r="D95" i="3"/>
  <c r="D90" i="3"/>
  <c r="D89" i="3"/>
  <c r="D87" i="3"/>
  <c r="D73" i="3"/>
  <c r="D70" i="3"/>
  <c r="D56" i="3"/>
  <c r="D38" i="3"/>
  <c r="D23" i="3"/>
  <c r="D222" i="3" l="1"/>
  <c r="D235" i="3"/>
  <c r="D376" i="3"/>
  <c r="D210" i="3"/>
  <c r="D399" i="3"/>
  <c r="D160" i="3"/>
  <c r="D305" i="3"/>
  <c r="D55" i="3"/>
  <c r="D96" i="3"/>
  <c r="D139" i="3"/>
  <c r="AB236" i="3"/>
  <c r="AB167" i="3"/>
  <c r="AB124" i="3"/>
  <c r="AB103" i="3"/>
  <c r="AB97" i="3"/>
  <c r="AB95" i="3"/>
  <c r="AB90" i="3"/>
  <c r="AB89" i="3"/>
  <c r="AB87" i="3"/>
  <c r="AB70" i="3"/>
  <c r="AB62" i="3"/>
  <c r="AB56" i="3"/>
  <c r="AB350" i="3"/>
  <c r="AB345" i="3"/>
  <c r="AB346" i="3"/>
  <c r="AB340" i="3"/>
  <c r="AB341" i="3"/>
  <c r="AB414" i="3"/>
  <c r="AB400" i="3"/>
  <c r="AB384" i="3"/>
  <c r="AB224" i="3"/>
  <c r="AB245" i="3"/>
  <c r="AB211" i="3"/>
  <c r="AB210" i="3"/>
  <c r="AB203" i="3"/>
  <c r="AB187" i="3"/>
  <c r="AB148" i="3"/>
  <c r="AB147" i="3"/>
  <c r="AB145" i="3"/>
  <c r="AB38" i="3"/>
  <c r="AB23" i="3"/>
  <c r="D243" i="3"/>
  <c r="D242" i="3"/>
  <c r="D81" i="3"/>
  <c r="AB123" i="3" l="1"/>
  <c r="AB76" i="3"/>
  <c r="D375" i="3"/>
  <c r="D246" i="3"/>
  <c r="D53" i="3"/>
  <c r="D165" i="3"/>
  <c r="AB222" i="3"/>
  <c r="AB244" i="3"/>
  <c r="AB247" i="3"/>
  <c r="AB376" i="3"/>
  <c r="AB399" i="3"/>
  <c r="AB235" i="3"/>
  <c r="AB81" i="3"/>
  <c r="AB96" i="3"/>
  <c r="AB185" i="3"/>
  <c r="AB242" i="3"/>
  <c r="AB55" i="3"/>
  <c r="AB53" i="3"/>
  <c r="D250" i="3" l="1"/>
  <c r="AB109" i="3"/>
  <c r="AB153" i="3"/>
  <c r="AB73" i="3"/>
  <c r="D374" i="3"/>
  <c r="AB243" i="3"/>
  <c r="AB375" i="3"/>
  <c r="AB248" i="3"/>
  <c r="D252" i="3" l="1"/>
  <c r="AB139" i="3"/>
  <c r="AB160" i="3"/>
  <c r="D373" i="3"/>
  <c r="AB246" i="3"/>
  <c r="AB374" i="3"/>
  <c r="AB373" i="3"/>
  <c r="AB250" i="3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<sst xmlns="http://schemas.openxmlformats.org/spreadsheetml/2006/main" count="6923" uniqueCount="711">
  <si>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</si>
  <si>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</si>
  <si>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</si>
  <si>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</si>
  <si>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</si>
  <si>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</si>
  <si>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</si>
  <si>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</si>
  <si>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</si>
  <si>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</si>
  <si>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</si>
  <si>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</si>
  <si>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</si>
  <si>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</si>
  <si>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</si>
  <si>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</si>
  <si>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</si>
  <si>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</si>
  <si>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</si>
  <si>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</si>
  <si>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</si>
  <si>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</si>
  <si>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</si>
  <si>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</si>
  <si>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</si>
  <si>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</si>
  <si>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</si>
  <si>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</si>
  <si>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</si>
  <si>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</si>
  <si>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</si>
  <si>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</si>
  <si>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</si>
  <si>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</si>
  <si>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</si>
  <si>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</si>
  <si>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</si>
  <si>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</si>
  <si>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</si>
  <si>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</si>
  <si>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</si>
  <si>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</si>
  <si>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</si>
  <si>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</si>
  <si>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</si>
  <si>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</si>
  <si>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</si>
  <si>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</si>
  <si>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</si>
  <si>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</si>
  <si>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</si>
  <si>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</si>
  <si>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</si>
  <si>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</si>
  <si>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</si>
  <si>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</si>
  <si>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</si>
  <si>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</si>
  <si>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</si>
  <si>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</si>
  <si>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</si>
  <si>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</si>
  <si>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</si>
  <si>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</si>
  <si>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</si>
  <si>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</si>
  <si>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</si>
  <si>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</si>
  <si>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</si>
  <si>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</si>
  <si>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</si>
  <si>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</si>
  <si>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</si>
  <si>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</si>
  <si>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</si>
  <si>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</si>
  <si>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</si>
  <si>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</si>
  <si>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</si>
  <si>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</si>
  <si>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</si>
  <si>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</si>
  <si>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</si>
  <si>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</si>
  <si>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</si>
  <si>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</si>
  <si>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</si>
  <si>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</si>
  <si>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</si>
  <si>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</si>
  <si>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</si>
  <si>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</si>
  <si>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</si>
  <si>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</si>
  <si>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</si>
  <si>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</si>
  <si>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</si>
  <si>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</si>
  <si>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</si>
  <si>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</si>
  <si>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</si>
  <si>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</si>
  <si>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</si>
  <si>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</si>
  <si>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</si>
  <si>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</si>
  <si>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</si>
  <si>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</si>
  <si>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</si>
  <si>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</si>
  <si>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</si>
  <si>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</si>
  <si>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</si>
  <si>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</si>
  <si>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</si>
  <si>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</si>
  <si>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</si>
  <si>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</si>
  <si>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</si>
  <si>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</si>
  <si>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</si>
  <si>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</si>
  <si>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</si>
  <si>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</si>
  <si>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</si>
  <si>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</si>
  <si>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</si>
  <si>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</si>
  <si>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</si>
  <si>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</si>
  <si>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</si>
  <si>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</si>
  <si>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</si>
  <si>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</si>
  <si>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</si>
  <si>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</si>
  <si>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</si>
  <si>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</si>
  <si>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</si>
  <si>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</si>
  <si>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</si>
  <si>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</si>
  <si>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</si>
  <si>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</si>
  <si>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</si>
  <si>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</si>
  <si>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</si>
  <si>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</si>
  <si>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</si>
  <si>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</si>
  <si>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</si>
  <si>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</si>
  <si>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</si>
  <si>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</si>
  <si>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</si>
  <si>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</si>
  <si>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</si>
  <si>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</si>
  <si>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</si>
  <si>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</si>
  <si>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</si>
  <si>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</si>
  <si>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</si>
  <si>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</si>
  <si>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</si>
  <si>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</si>
  <si>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</si>
  <si>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</si>
  <si>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</si>
  <si>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</si>
  <si>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</si>
  <si>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</si>
  <si>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</si>
  <si>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</si>
  <si>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</si>
  <si>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</si>
  <si>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</si>
  <si>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</si>
  <si>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</si>
  <si>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</si>
  <si>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</si>
  <si>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</si>
  <si>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</si>
  <si>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</si>
  <si>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</si>
  <si>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</si>
  <si>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</si>
  <si>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</si>
  <si>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</si>
  <si>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</si>
  <si>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</si>
  <si>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</si>
  <si>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</si>
  <si>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</si>
  <si>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</si>
  <si>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</si>
  <si>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</si>
  <si>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</si>
  <si>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</si>
  <si>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</si>
  <si>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</si>
  <si>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</si>
  <si>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</si>
  <si>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</si>
  <si>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</si>
  <si>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</si>
  <si>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</si>
  <si>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</si>
  <si>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</si>
  <si>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</si>
  <si>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</si>
  <si>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</si>
  <si>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</si>
  <si>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</si>
  <si>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</si>
  <si>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</si>
  <si>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</si>
  <si>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</si>
  <si>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</si>
  <si>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</si>
  <si>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</si>
  <si>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</si>
  <si>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</si>
  <si>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</si>
  <si>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</si>
  <si>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</si>
  <si>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</si>
  <si>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</si>
  <si>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</si>
  <si>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</si>
  <si>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</si>
  <si>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</si>
  <si>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</si>
  <si>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</si>
  <si>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</si>
  <si>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</si>
  <si>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</si>
  <si>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</si>
  <si>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</si>
  <si>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</si>
  <si>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</si>
  <si>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</si>
  <si>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</si>
  <si>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</si>
  <si>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</si>
  <si>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</si>
  <si>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</si>
  <si>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</si>
  <si>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</si>
  <si>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</si>
  <si>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</si>
  <si>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</si>
  <si>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</si>
  <si>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</si>
  <si>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</si>
  <si>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</si>
  <si>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</si>
  <si>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</si>
  <si>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</si>
  <si>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</si>
  <si>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</si>
  <si>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</si>
  <si>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</si>
  <si>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</si>
  <si>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</si>
  <si>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</si>
  <si>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</si>
  <si>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</si>
  <si>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</si>
  <si>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</si>
  <si>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</si>
  <si>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</si>
  <si>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</si>
  <si>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</si>
  <si>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</si>
  <si>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</si>
  <si>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</si>
  <si>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</si>
  <si>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</si>
  <si>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</si>
  <si>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</si>
  <si>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</si>
  <si>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</si>
  <si>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</si>
  <si>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</si>
  <si>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</si>
  <si>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</si>
  <si>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</si>
  <si>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</si>
  <si>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</si>
  <si>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</si>
  <si>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</si>
  <si>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</si>
  <si>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</si>
  <si>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</si>
  <si>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</si>
  <si>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</si>
  <si>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</si>
  <si>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</si>
  <si>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</si>
  <si>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</si>
  <si>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</si>
  <si>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</si>
  <si>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</si>
  <si>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</si>
  <si>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</si>
  <si>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</si>
  <si>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</si>
  <si>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</si>
  <si>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</si>
  <si>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</si>
  <si>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</si>
  <si>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</si>
  <si>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</si>
  <si>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</si>
  <si>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</si>
  <si>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</si>
  <si>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</si>
  <si>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</si>
  <si>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</si>
  <si>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</si>
  <si>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</si>
  <si>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</si>
  <si>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</si>
  <si>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</si>
  <si>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</si>
  <si>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</si>
  <si>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</si>
  <si>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</si>
  <si>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</si>
  <si>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</si>
  <si>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</si>
  <si>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</si>
  <si>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</si>
  <si>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</si>
  <si>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</si>
  <si>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</si>
  <si>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</si>
  <si>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</si>
  <si>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</si>
  <si>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</si>
  <si>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</si>
  <si>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</si>
  <si>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</si>
  <si>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</si>
  <si>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</si>
  <si>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</si>
  <si>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</si>
  <si>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</si>
  <si>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</si>
  <si>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</si>
  <si>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</si>
  <si>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</si>
  <si>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</si>
  <si>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</si>
  <si>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</si>
  <si>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</si>
  <si>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</si>
  <si>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</si>
  <si>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</si>
  <si>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</si>
  <si>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</si>
  <si>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</si>
  <si>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</si>
  <si>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</si>
  <si>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</si>
  <si>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</si>
  <si>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</si>
  <si>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</si>
  <si>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</si>
  <si>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</si>
  <si>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</si>
  <si>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</si>
  <si>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</si>
  <si>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</si>
  <si>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</si>
  <si>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</si>
  <si>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</si>
  <si>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</si>
  <si>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</si>
  <si>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</si>
  <si>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</si>
  <si>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</si>
  <si>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</si>
  <si>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</si>
  <si>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</si>
  <si>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</si>
  <si>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</si>
  <si>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</si>
  <si>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</si>
  <si>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</si>
  <si>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</si>
  <si>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</si>
  <si>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</si>
  <si>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</si>
  <si>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</si>
  <si>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</si>
  <si>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</si>
  <si>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</si>
  <si>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</si>
  <si>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</si>
  <si>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</si>
  <si>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</si>
  <si>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</si>
  <si>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</si>
  <si>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</si>
  <si>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</si>
  <si>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</si>
  <si>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</si>
  <si>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</si>
  <si>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</si>
  <si>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</si>
  <si>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</si>
  <si>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</si>
  <si>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</si>
  <si>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</si>
  <si>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</si>
  <si>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</si>
  <si>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</si>
  <si>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</si>
  <si>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</si>
  <si>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</si>
  <si>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</si>
  <si>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</si>
  <si>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</si>
  <si>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</si>
  <si>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</si>
  <si>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</si>
  <si>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</si>
  <si>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</si>
  <si>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</si>
  <si>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</si>
  <si>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</si>
  <si>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</si>
  <si>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</si>
  <si>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</si>
  <si>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</si>
  <si>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</si>
  <si>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</si>
  <si>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</si>
  <si>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</si>
  <si>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</si>
  <si>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</si>
  <si>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</si>
  <si>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</si>
  <si>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</si>
  <si>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</si>
  <si>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</si>
  <si>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</si>
  <si>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</si>
  <si>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</si>
  <si>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</si>
  <si>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</si>
  <si>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</si>
  <si>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</si>
  <si>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</si>
  <si>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</si>
  <si>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</si>
  <si>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</si>
  <si>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</si>
  <si>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</si>
  <si>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</si>
  <si>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</si>
  <si>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</si>
  <si>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</si>
  <si>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</si>
  <si>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</si>
  <si>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</si>
  <si>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</si>
  <si>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</si>
  <si>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</si>
  <si>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</si>
  <si>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</si>
  <si>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</si>
  <si>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</si>
  <si>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</si>
  <si>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</si>
  <si>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</si>
  <si>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</si>
  <si>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</si>
  <si>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</si>
  <si>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</si>
  <si>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</si>
  <si>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</si>
  <si>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</si>
  <si>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</si>
  <si>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</si>
  <si>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</si>
  <si>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</si>
  <si>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</si>
  <si>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</si>
  <si>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</si>
  <si>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</si>
  <si>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</si>
  <si>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</si>
  <si>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</si>
  <si>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</si>
  <si>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</si>
  <si>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</si>
  <si>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</si>
  <si>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</si>
  <si>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</si>
  <si>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</si>
  <si>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</si>
  <si>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</si>
  <si>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</si>
  <si>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</si>
  <si>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</si>
  <si>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</si>
  <si>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</si>
  <si>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</si>
  <si>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</si>
  <si>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</si>
  <si>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</si>
  <si>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</si>
  <si>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</si>
  <si>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</si>
  <si>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</si>
  <si>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</si>
  <si>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</si>
  <si>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</si>
  <si>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</si>
  <si>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</si>
  <si>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</si>
  <si>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</si>
  <si>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</si>
  <si>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</si>
  <si>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</si>
  <si>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</si>
  <si>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</si>
  <si>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</si>
  <si>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</si>
  <si>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</si>
  <si>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</si>
  <si>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</si>
  <si>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</si>
  <si>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</si>
  <si>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</si>
  <si>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</si>
  <si>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</si>
  <si>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</si>
  <si>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</si>
  <si>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</si>
  <si>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</si>
  <si>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</si>
  <si>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</si>
  <si>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</si>
  <si>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</si>
  <si>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</si>
  <si>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</si>
  <si>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</si>
  <si>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</si>
  <si>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</si>
  <si>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</si>
  <si>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</si>
  <si>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</si>
  <si>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</si>
  <si>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</si>
  <si>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</si>
  <si>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</si>
  <si>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</si>
  <si>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</si>
  <si>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</si>
  <si>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</si>
  <si>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</si>
  <si>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</si>
  <si>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</si>
  <si>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</si>
  <si>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</si>
  <si>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</si>
  <si>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</si>
  <si>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</si>
  <si>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</si>
  <si>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</si>
  <si>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</si>
  <si>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</si>
  <si>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</si>
  <si>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</si>
  <si>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</si>
  <si>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</si>
  <si>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</si>
  <si>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</si>
  <si>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</si>
  <si>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</si>
  <si>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</si>
  <si>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</si>
  <si>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</si>
  <si>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</si>
  <si>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</si>
  <si>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</si>
  <si>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</si>
  <si>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</si>
  <si>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</si>
  <si>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</si>
  <si>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</si>
  <si>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</si>
  <si>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</si>
  <si>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</si>
  <si>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</si>
  <si>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</si>
  <si>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</si>
  <si>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</si>
  <si>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</si>
  <si>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</si>
  <si>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</si>
  <si>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</si>
  <si>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</si>
  <si>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</si>
  <si>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</si>
  <si>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</si>
  <si>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</si>
  <si>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</si>
  <si>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</si>
  <si>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</si>
  <si>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</si>
  <si>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</si>
  <si>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</si>
  <si>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</si>
  <si>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</si>
  <si>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</si>
  <si>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</si>
  <si>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</si>
  <si>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</si>
  <si>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</si>
  <si>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</si>
  <si>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</si>
  <si>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</si>
  <si>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</si>
  <si>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</si>
  <si>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</si>
  <si>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</si>
  <si>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</si>
  <si>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</si>
  <si>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</si>
  <si>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</si>
  <si>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</si>
  <si>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</si>
  <si>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</si>
  <si>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</si>
  <si>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</si>
  <si>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</si>
  <si>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</si>
  <si>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</si>
  <si>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</si>
  <si>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</si>
  <si>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</si>
  <si>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</si>
  <si>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</si>
  <si>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</si>
  <si>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</si>
  <si>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</si>
  <si>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</si>
  <si>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</si>
  <si>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</si>
  <si>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</si>
  <si>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</si>
  <si>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</si>
  <si>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</si>
  <si>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</si>
  <si>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</si>
  <si>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</si>
  <si>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</si>
  <si>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</si>
  <si>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</si>
  <si>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</si>
  <si>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</si>
  <si>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</si>
  <si>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</si>
  <si>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</si>
  <si>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</si>
  <si>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</si>
  <si>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</si>
  <si>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</si>
  <si>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</si>
  <si>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</si>
  <si>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</si>
  <si>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</si>
  <si>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</si>
  <si>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</si>
  <si>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</si>
  <si>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</si>
  <si>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</si>
  <si>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</si>
  <si>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</si>
  <si>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</si>
  <si>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</si>
  <si>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</si>
  <si>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</si>
  <si>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</si>
  <si>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</si>
  <si>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</si>
  <si>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</si>
  <si>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</si>
  <si>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</si>
  <si>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</si>
  <si>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</si>
  <si>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</si>
  <si>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</si>
  <si>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</si>
  <si>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</si>
  <si>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</si>
  <si>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</t>
    </r>
    <r>
      <rPr>
        <u/>
        <sz val="14"/>
        <rFont val="Times New Roman"/>
        <family val="1"/>
        <charset val="204"/>
      </rPr>
      <t>ПАО "МРСК Северо-Запада"  филиал "Карелэнерго"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</si>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</sst>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/>
  </sheetViews>
  <sheetFormatPr defaultColWidth="10.28515625" defaultRowHeight="15.75" x14ac:dyDescent="0.25"/>
  <cols>
    <col min="1" max="1" width="11.5703125" style="2" customWidth="1"/>
    <col min="2" max="2" width="86.140625" style="3" customWidth="1"/>
    <col min="3" max="3" width="12.28515625" style="57" customWidth="1"/>
    <col min="4" max="4" width="11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4176.8427057679055</v>
      </c>
      <c r="E23" s="65">
        <f t="shared" si="0"/>
        <v>3944.0349595073344</v>
      </c>
      <c r="F23" s="65">
        <f t="shared" si="0"/>
        <v>6990.1743485116585</v>
      </c>
      <c r="G23" s="65">
        <f t="shared" si="0"/>
        <v>7340.6752881071743</v>
      </c>
      <c r="H23" s="65">
        <f t="shared" si="0"/>
        <v>7602.0282234838605</v>
      </c>
      <c r="I23" s="65">
        <f t="shared" si="0"/>
        <v>7632.3388978675002</v>
      </c>
      <c r="J23" s="65">
        <f t="shared" si="0"/>
        <v>7763.8284155479996</v>
      </c>
      <c r="K23" s="65">
        <f t="shared" si="0"/>
        <v>7366.3794788362602</v>
      </c>
      <c r="L23" s="65">
        <f t="shared" si="0"/>
        <v>7126.7343133669538</v>
      </c>
      <c r="M23" s="65">
        <f>M29+M31+M32+M37</f>
        <v>7537.1635174947878</v>
      </c>
      <c r="N23" s="65">
        <f t="shared" ref="N23" si="1">N29+N31+N32+N37</f>
        <v>7105.5488539301377</v>
      </c>
      <c r="O23" s="65">
        <f>O29+O31+O32+O37</f>
        <v>7383.7100068209184</v>
      </c>
      <c r="P23" s="65">
        <f t="shared" ref="P23" si="2">P29+P31+P32+P37</f>
        <v>7382.4659384892357</v>
      </c>
      <c r="Q23" s="65">
        <f>Q29+Q31+Q32+Q37</f>
        <v>7406.8682147788932</v>
      </c>
      <c r="R23" s="65">
        <f t="shared" ref="R23" si="3">R29+R31+R32+R37</f>
        <v>7522.9050926982982</v>
      </c>
      <c r="S23" s="65">
        <f>S29+S31+S32+S37</f>
        <v>7432.980354897988</v>
      </c>
      <c r="T23" s="65">
        <f t="shared" ref="T23" si="4">T29+T31+T32+T37</f>
        <v>7797.0440281342426</v>
      </c>
      <c r="U23" s="65">
        <f>U29+U31+U32+U37</f>
        <v>7655.9697655449272</v>
      </c>
      <c r="V23" s="65">
        <f t="shared" ref="V23" si="5">V29+V31+V32+V37</f>
        <v>8082.2151395828123</v>
      </c>
      <c r="W23" s="65">
        <f>W29+W31+W32+W37</f>
        <v>7885.6488585112747</v>
      </c>
      <c r="X23" s="65">
        <f t="shared" ref="X23" si="6">X29+X31+X32+X37</f>
        <v>8326.2875943561248</v>
      </c>
      <c r="Y23" s="65">
        <f>Y29+Y31+Y32+Y37</f>
        <v>8122.2183242666133</v>
      </c>
      <c r="Z23" s="65">
        <f t="shared" ref="Z23" si="7">Z29+Z31+Z32+Z37</f>
        <v>8577.7464627960708</v>
      </c>
      <c r="AA23" s="65">
        <f>H23+J23+K23+M23+O23+Q23+S23+U23+W23+Y23</f>
        <v>76156.795160183523</v>
      </c>
      <c r="AB23" s="65">
        <f>H23+J23+L23+N23+P23+R23+T23+V23+X23+Z23</f>
        <v>77286.804062385738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3565.1558682600003</v>
      </c>
      <c r="E29" s="65">
        <v>3899.6333012800001</v>
      </c>
      <c r="F29" s="65">
        <v>6762.7498080000014</v>
      </c>
      <c r="G29" s="65">
        <v>7155.4789897199998</v>
      </c>
      <c r="H29" s="65">
        <v>7398.2140566099997</v>
      </c>
      <c r="I29" s="65">
        <v>7403.3315291499002</v>
      </c>
      <c r="J29" s="65">
        <v>7556.7423130400002</v>
      </c>
      <c r="K29" s="65">
        <v>7164.1350021399994</v>
      </c>
      <c r="L29" s="65">
        <v>6893.2078159099992</v>
      </c>
      <c r="M29" s="65">
        <v>7168.0191064999999</v>
      </c>
      <c r="N29" s="65">
        <v>6912.1256260099999</v>
      </c>
      <c r="O29" s="65">
        <v>7223.6281192800006</v>
      </c>
      <c r="P29" s="65">
        <v>7100.9666656099998</v>
      </c>
      <c r="Q29" s="65">
        <v>7246.9094077099999</v>
      </c>
      <c r="R29" s="65">
        <v>7362.5791368499995</v>
      </c>
      <c r="S29" s="65">
        <v>7272.3315621600004</v>
      </c>
      <c r="T29" s="65">
        <v>7636.6532004699993</v>
      </c>
      <c r="U29" s="65">
        <v>7490.5015090247998</v>
      </c>
      <c r="V29" s="65">
        <v>7921.6150809999999</v>
      </c>
      <c r="W29" s="65">
        <v>7715.2165542955436</v>
      </c>
      <c r="X29" s="65">
        <f>V29*1.03</f>
        <v>8159.2635334300003</v>
      </c>
      <c r="Y29" s="65">
        <v>7946.6730509244098</v>
      </c>
      <c r="Z29" s="65">
        <f>X29*1.03</f>
        <v>8404.0414394329</v>
      </c>
      <c r="AA29" s="65">
        <f>H29+J29+K29+M29+O29+Q29+S29+U29+W29+Y29</f>
        <v>74182.370681684755</v>
      </c>
      <c r="AB29" s="65">
        <f>H29+J29+L29+N29+P29+R29+T29+V29+X29+Z29</f>
        <v>75345.408868362894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602.74220000000003</v>
      </c>
      <c r="E31" s="65">
        <v>35.845296249999997</v>
      </c>
      <c r="F31" s="65">
        <v>91.793224474576277</v>
      </c>
      <c r="G31" s="65">
        <v>29.497246999999994</v>
      </c>
      <c r="H31" s="65">
        <v>41.1159295</v>
      </c>
      <c r="I31" s="65">
        <v>69.863387999999986</v>
      </c>
      <c r="J31" s="65">
        <v>37.928201829999999</v>
      </c>
      <c r="K31" s="65">
        <v>32.602000000000004</v>
      </c>
      <c r="L31" s="65">
        <v>45.091767099999998</v>
      </c>
      <c r="M31" s="65">
        <v>210.25800000000001</v>
      </c>
      <c r="N31" s="65">
        <v>36.11536186</v>
      </c>
      <c r="O31" s="65">
        <v>0.93600000000000017</v>
      </c>
      <c r="P31" s="65">
        <v>121.04213507</v>
      </c>
      <c r="Q31" s="65">
        <v>0.54100000000000004</v>
      </c>
      <c r="R31" s="65">
        <v>2.6891642999999998</v>
      </c>
      <c r="S31" s="65">
        <v>0.94599999999999995</v>
      </c>
      <c r="T31" s="65">
        <v>2.6071376000000002</v>
      </c>
      <c r="U31" s="65">
        <v>0.97438000000000002</v>
      </c>
      <c r="V31" s="65">
        <v>2.5251109</v>
      </c>
      <c r="W31" s="65">
        <v>1.0036114</v>
      </c>
      <c r="X31" s="65">
        <f>V31*1.04</f>
        <v>2.6261153360000002</v>
      </c>
      <c r="Y31" s="65">
        <v>1.0337197419999999</v>
      </c>
      <c r="Z31" s="65">
        <f>X31*1.04</f>
        <v>2.7311599494400003</v>
      </c>
      <c r="AA31" s="65">
        <f>H31+J31+K31+M31+O31+Q31+S31+U31+W31+Y31</f>
        <v>327.33884247200007</v>
      </c>
      <c r="AB31" s="65">
        <f>H31+J31+L31+N31+P31+R31+T31+V31+X31+Z31</f>
        <v>294.47208344543998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0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8.9446375079052309</v>
      </c>
      <c r="E37" s="65">
        <v>8.5563619773341237</v>
      </c>
      <c r="F37" s="65">
        <v>135.63131603708089</v>
      </c>
      <c r="G37" s="65">
        <v>155.69905138717422</v>
      </c>
      <c r="H37" s="65">
        <v>162.6982373738611</v>
      </c>
      <c r="I37" s="65">
        <v>159.14398071760002</v>
      </c>
      <c r="J37" s="65">
        <v>169.15790067799915</v>
      </c>
      <c r="K37" s="65">
        <v>169.64247669626053</v>
      </c>
      <c r="L37" s="65">
        <v>188.43473035695521</v>
      </c>
      <c r="M37" s="65">
        <v>158.88641099478838</v>
      </c>
      <c r="N37" s="65">
        <v>157.30786606013788</v>
      </c>
      <c r="O37" s="65">
        <v>159.14588754091835</v>
      </c>
      <c r="P37" s="65">
        <v>160.4571378092362</v>
      </c>
      <c r="Q37" s="65">
        <v>159.41780706889355</v>
      </c>
      <c r="R37" s="65">
        <v>157.63679154829848</v>
      </c>
      <c r="S37" s="65">
        <v>159.70279273798772</v>
      </c>
      <c r="T37" s="65">
        <v>157.7836900642429</v>
      </c>
      <c r="U37" s="65">
        <v>164.49387652012734</v>
      </c>
      <c r="V37" s="65">
        <v>158.07494768281259</v>
      </c>
      <c r="W37" s="65">
        <v>169.42869281573115</v>
      </c>
      <c r="X37" s="65">
        <f>V37*1.04</f>
        <v>164.39794559012509</v>
      </c>
      <c r="Y37" s="65">
        <v>174.51155360020309</v>
      </c>
      <c r="Z37" s="65">
        <f>X37*1.04</f>
        <v>170.9738634137301</v>
      </c>
      <c r="AA37" s="65">
        <f>H37+J37+K37+M37+O37+Q37+S37+U37+W37+Y37</f>
        <v>1647.0856360267705</v>
      </c>
      <c r="AB37" s="65">
        <f>H37+J37+L37+N37+P37+R37+T37+V37+X37+Z37</f>
        <v>1646.9231105773988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3836.4936594854739</v>
      </c>
      <c r="E38" s="65">
        <f t="shared" si="8"/>
        <v>3755.2492914766271</v>
      </c>
      <c r="F38" s="65">
        <f t="shared" si="8"/>
        <v>6651.2382131859176</v>
      </c>
      <c r="G38" s="65">
        <f t="shared" si="8"/>
        <v>7014.5403297754701</v>
      </c>
      <c r="H38" s="65">
        <f t="shared" si="8"/>
        <v>7103.7378528889885</v>
      </c>
      <c r="I38" s="65">
        <f t="shared" si="8"/>
        <v>6691.5728163110653</v>
      </c>
      <c r="J38" s="65">
        <f t="shared" si="8"/>
        <v>7288.2646108876852</v>
      </c>
      <c r="K38" s="65">
        <f t="shared" si="8"/>
        <v>6809.8018946284128</v>
      </c>
      <c r="L38" s="65">
        <f t="shared" si="8"/>
        <v>6935.6755177893883</v>
      </c>
      <c r="M38" s="65">
        <f>M44+M46+M47+M52</f>
        <v>6862.6226787344749</v>
      </c>
      <c r="N38" s="65">
        <f t="shared" ref="N38" si="9">N44+N46+N47+N52</f>
        <v>6318.3066866906383</v>
      </c>
      <c r="O38" s="65">
        <f>O44+O46+O47+O52</f>
        <v>7048.4786111075973</v>
      </c>
      <c r="P38" s="65">
        <f t="shared" ref="P38" si="10">P44+P46+P47+P52</f>
        <v>6573.8129276498266</v>
      </c>
      <c r="Q38" s="65">
        <f>Q44+Q46+Q47+Q52</f>
        <v>7187.284049976699</v>
      </c>
      <c r="R38" s="65">
        <f t="shared" ref="R38" si="11">R44+R46+R47+R52</f>
        <v>6742.7496773306175</v>
      </c>
      <c r="S38" s="65">
        <f>S44+S46+S47+S52</f>
        <v>7239.777880494089</v>
      </c>
      <c r="T38" s="65">
        <f t="shared" ref="T38" si="12">T44+T46+T47+T52</f>
        <v>7051.5081411778465</v>
      </c>
      <c r="U38" s="65">
        <f>U44+U46+U47+U52</f>
        <v>7435.6791624972293</v>
      </c>
      <c r="V38" s="65">
        <f t="shared" ref="V38" si="13">V44+V46+V47+V52</f>
        <v>7210.8033032825297</v>
      </c>
      <c r="W38" s="65">
        <f>W44+W46+W47+W52</f>
        <v>7637.4340341767256</v>
      </c>
      <c r="X38" s="65">
        <f t="shared" ref="X38" si="14">X44+X46+X47+X52</f>
        <v>7427.3441107782328</v>
      </c>
      <c r="Y38" s="65">
        <f>Y44+Y46+Y47+Y52</f>
        <v>7845.2337299393776</v>
      </c>
      <c r="Z38" s="65">
        <f t="shared" ref="Z38" si="15">Z44+Z46+Z47+Z52</f>
        <v>7650.3898108346966</v>
      </c>
      <c r="AA38" s="65">
        <f>H38+J38+K38+M38+O38+Q38+S38+U38+W38+Y38</f>
        <v>72458.314505331276</v>
      </c>
      <c r="AB38" s="65">
        <f>H38+J38+L38+N38+P38+R38+T38+V38+X38+Z38</f>
        <v>70302.59263931046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3810.3541333090657</v>
      </c>
      <c r="E44" s="65">
        <v>3729.6309752053671</v>
      </c>
      <c r="F44" s="65">
        <v>6629.5216246288055</v>
      </c>
      <c r="G44" s="65">
        <v>6990.6797683717987</v>
      </c>
      <c r="H44" s="65">
        <v>7078.9219218702819</v>
      </c>
      <c r="I44" s="65">
        <v>6664.6183547147957</v>
      </c>
      <c r="J44" s="65">
        <v>7260.118684107686</v>
      </c>
      <c r="K44" s="65">
        <v>6778.8747224045101</v>
      </c>
      <c r="L44" s="65">
        <v>6896.2027664035668</v>
      </c>
      <c r="M44" s="65">
        <v>6765.8568488900009</v>
      </c>
      <c r="N44" s="65">
        <v>6282.1669378540382</v>
      </c>
      <c r="O44" s="65">
        <v>7032.9659720736572</v>
      </c>
      <c r="P44" s="65">
        <v>6476.980527330903</v>
      </c>
      <c r="Q44" s="65">
        <v>7171.2081460008458</v>
      </c>
      <c r="R44" s="65">
        <v>6722.8881631774184</v>
      </c>
      <c r="S44" s="65">
        <v>7222.8121446401001</v>
      </c>
      <c r="T44" s="65">
        <v>7030.9245519552805</v>
      </c>
      <c r="U44" s="65">
        <v>7418.2543504866526</v>
      </c>
      <c r="V44" s="65">
        <v>7189.1324635598257</v>
      </c>
      <c r="W44" s="65">
        <v>7619.5364286748754</v>
      </c>
      <c r="X44" s="65">
        <f>V44*1.03</f>
        <v>7404.806437466621</v>
      </c>
      <c r="Y44" s="65">
        <v>7826.84916547179</v>
      </c>
      <c r="Z44" s="65">
        <f>X44*1.03</f>
        <v>7626.9506305906198</v>
      </c>
      <c r="AA44" s="65">
        <f>H44+J44+K44+M44+O44+Q44+S44+U44+W44+Y44</f>
        <v>72175.398384620406</v>
      </c>
      <c r="AB44" s="65">
        <f>H44+J44+L44+N44+P44+R44+T44+V44+X44+Z44</f>
        <v>69969.09308431625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16.373843865464732</v>
      </c>
      <c r="E46" s="65">
        <v>18.152318208183193</v>
      </c>
      <c r="F46" s="65">
        <v>18.358504514256399</v>
      </c>
      <c r="G46" s="65">
        <v>19.24807021306701</v>
      </c>
      <c r="H46" s="65">
        <v>14.785433341352807</v>
      </c>
      <c r="I46" s="65">
        <v>24.063861607298943</v>
      </c>
      <c r="J46" s="65">
        <v>15.893999460000003</v>
      </c>
      <c r="K46" s="65">
        <v>19.94405160345379</v>
      </c>
      <c r="L46" s="65">
        <v>22.922214576635795</v>
      </c>
      <c r="M46" s="65">
        <v>85.035402964894971</v>
      </c>
      <c r="N46" s="65">
        <v>22.763931936400194</v>
      </c>
      <c r="O46" s="65">
        <v>3.3743279647232702</v>
      </c>
      <c r="P46" s="65">
        <v>83.578987691489473</v>
      </c>
      <c r="Q46" s="65">
        <v>3.5123731825591236</v>
      </c>
      <c r="R46" s="65">
        <v>6.1281464298012667</v>
      </c>
      <c r="S46" s="65">
        <v>3.9700065936905364</v>
      </c>
      <c r="T46" s="65">
        <v>6.348228744186911</v>
      </c>
      <c r="U46" s="65">
        <v>4.077431074676384</v>
      </c>
      <c r="V46" s="65">
        <v>6.9342364363250608</v>
      </c>
      <c r="W46" s="65">
        <v>4.1880654317102941</v>
      </c>
      <c r="X46" s="65">
        <f>V46*1.04</f>
        <v>7.2116058937780636</v>
      </c>
      <c r="Y46" s="65">
        <v>4.3020145301442803</v>
      </c>
      <c r="Z46" s="65">
        <f>X46*1.04</f>
        <v>7.5000701295291865</v>
      </c>
      <c r="AA46" s="65">
        <f>H46+J46+K46+M46+O46+Q46+S46+U46+W46+Y46</f>
        <v>159.08310614720546</v>
      </c>
      <c r="AB46" s="65">
        <f>H46+J46+L46+N46+P46+R46+T46+V46+X46+Z46</f>
        <v>194.06685463949873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0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9.7656823109435571</v>
      </c>
      <c r="E52" s="65">
        <v>7.4659980630767526</v>
      </c>
      <c r="F52" s="65">
        <v>3.3580840428558885</v>
      </c>
      <c r="G52" s="65">
        <v>4.6124911906040866</v>
      </c>
      <c r="H52" s="65">
        <v>10.030497677354532</v>
      </c>
      <c r="I52" s="65">
        <v>2.8905999889702936</v>
      </c>
      <c r="J52" s="65">
        <v>12.251927319999394</v>
      </c>
      <c r="K52" s="65">
        <v>10.983120620448732</v>
      </c>
      <c r="L52" s="65">
        <v>16.550536809185807</v>
      </c>
      <c r="M52" s="65">
        <v>11.730426879578397</v>
      </c>
      <c r="N52" s="65">
        <v>13.375816900200753</v>
      </c>
      <c r="O52" s="65">
        <v>12.138311069217153</v>
      </c>
      <c r="P52" s="65">
        <v>13.253412627434418</v>
      </c>
      <c r="Q52" s="65">
        <v>12.563530793294447</v>
      </c>
      <c r="R52" s="65">
        <v>13.733367723397956</v>
      </c>
      <c r="S52" s="65">
        <v>12.99572926029855</v>
      </c>
      <c r="T52" s="65">
        <v>14.235360478379727</v>
      </c>
      <c r="U52" s="65">
        <v>13.347380935900018</v>
      </c>
      <c r="V52" s="65">
        <v>14.7366032863789</v>
      </c>
      <c r="W52" s="65">
        <v>13.709540070140486</v>
      </c>
      <c r="X52" s="65">
        <f>V52*1.04</f>
        <v>15.326067417834055</v>
      </c>
      <c r="Y52" s="65">
        <v>14.082549937443144</v>
      </c>
      <c r="Z52" s="65">
        <f>X52*1.04</f>
        <v>15.939110114547418</v>
      </c>
      <c r="AA52" s="65">
        <f t="shared" ref="AA52:AA64" si="16">H52+J52+K52+M52+O52+Q52+S52+U52+W52+Y52</f>
        <v>123.83301456367485</v>
      </c>
      <c r="AB52" s="65">
        <f t="shared" ref="AB52:AB64" si="17">H52+J52+L52+N52+P52+R52+T52+V52+X52+Z52</f>
        <v>139.43270035471295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625.00341350938731</v>
      </c>
      <c r="E53" s="65">
        <f t="shared" si="18"/>
        <v>623.37175131699462</v>
      </c>
      <c r="F53" s="65">
        <f t="shared" si="18"/>
        <v>632.40630058003899</v>
      </c>
      <c r="G53" s="65">
        <f t="shared" si="18"/>
        <v>668.12615605587996</v>
      </c>
      <c r="H53" s="65">
        <f t="shared" si="18"/>
        <v>694.96608986052411</v>
      </c>
      <c r="I53" s="65">
        <f t="shared" si="18"/>
        <v>650.53336476311119</v>
      </c>
      <c r="J53" s="65">
        <f t="shared" si="18"/>
        <v>784.25430756999992</v>
      </c>
      <c r="K53" s="65">
        <f t="shared" si="18"/>
        <v>850.53701683457882</v>
      </c>
      <c r="L53" s="65">
        <f t="shared" si="18"/>
        <v>755.6284462497033</v>
      </c>
      <c r="M53" s="65">
        <f>M54+M55+M60+M61</f>
        <v>844.75585801322848</v>
      </c>
      <c r="N53" s="65">
        <f t="shared" ref="N53" si="19">N54+N55+N60+N61</f>
        <v>592.67707926416574</v>
      </c>
      <c r="O53" s="65">
        <f>O54+O55+O60+O61</f>
        <v>891.12190865523519</v>
      </c>
      <c r="P53" s="65">
        <f t="shared" ref="P53" si="20">P54+P55+P60+P61</f>
        <v>595.36662029414526</v>
      </c>
      <c r="Q53" s="65">
        <f>Q54+Q55+Q60+Q61</f>
        <v>929.4544075389008</v>
      </c>
      <c r="R53" s="65">
        <f t="shared" ref="R53" si="21">R54+R55+R60+R61</f>
        <v>597.40194340447101</v>
      </c>
      <c r="S53" s="65">
        <f>S54+S55+S60+S61</f>
        <v>904.19710204330806</v>
      </c>
      <c r="T53" s="65">
        <f t="shared" ref="T53" si="22">T54+T55+T60+T61</f>
        <v>613.01476416451931</v>
      </c>
      <c r="U53" s="65">
        <f>U54+U55+U60+U61</f>
        <v>929.03962578991775</v>
      </c>
      <c r="V53" s="65">
        <f t="shared" ref="V53" si="23">V54+V55+V60+V61</f>
        <v>601.06314285248197</v>
      </c>
      <c r="W53" s="65">
        <f>W54+W55+W60+W61</f>
        <v>954.58175746263191</v>
      </c>
      <c r="X53" s="65">
        <f t="shared" ref="X53" si="24">X54+X55+X60+X61</f>
        <v>621.89861097440132</v>
      </c>
      <c r="Y53" s="65">
        <f>Y54+Y55+Y60+Y61</f>
        <v>980.84357194350764</v>
      </c>
      <c r="Z53" s="65">
        <f t="shared" ref="Z53" si="25">Z54+Z55+Z60+Z61</f>
        <v>643.47128609343213</v>
      </c>
      <c r="AA53" s="65">
        <f t="shared" si="16"/>
        <v>8763.7516457118327</v>
      </c>
      <c r="AB53" s="65">
        <f t="shared" si="17"/>
        <v>6499.7422907278433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0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421.29641999999996</v>
      </c>
      <c r="E55" s="65">
        <f t="shared" si="26"/>
        <v>467.69295</v>
      </c>
      <c r="F55" s="65">
        <f t="shared" si="26"/>
        <v>438.18184459999998</v>
      </c>
      <c r="G55" s="65">
        <f t="shared" si="26"/>
        <v>463.95515222387996</v>
      </c>
      <c r="H55" s="65">
        <f t="shared" si="26"/>
        <v>486.87397304000001</v>
      </c>
      <c r="I55" s="65">
        <f t="shared" si="26"/>
        <v>446.46822088737105</v>
      </c>
      <c r="J55" s="65">
        <f t="shared" si="26"/>
        <v>553.55070271999989</v>
      </c>
      <c r="K55" s="65">
        <f t="shared" si="26"/>
        <v>615.9734942</v>
      </c>
      <c r="L55" s="65">
        <f t="shared" si="26"/>
        <v>414.98334596000007</v>
      </c>
      <c r="M55" s="65">
        <f>M56+M59</f>
        <v>604.20515178220012</v>
      </c>
      <c r="N55" s="65">
        <f t="shared" ref="N55" si="27">N56+N59</f>
        <v>315.93506068632144</v>
      </c>
      <c r="O55" s="65">
        <f>O56+O59</f>
        <v>640.98976203790005</v>
      </c>
      <c r="P55" s="65">
        <f t="shared" ref="P55" si="28">P56+P59</f>
        <v>322.40258410846138</v>
      </c>
      <c r="Q55" s="65">
        <f>Q56+Q59</f>
        <v>676.95759441602013</v>
      </c>
      <c r="R55" s="65">
        <f t="shared" ref="R55" si="29">R56+R59</f>
        <v>327.38628691501549</v>
      </c>
      <c r="S55" s="65">
        <f>S56+S59</f>
        <v>675.85817057433906</v>
      </c>
      <c r="T55" s="65">
        <f t="shared" ref="T55" si="30">T56+T59</f>
        <v>325.66573889636902</v>
      </c>
      <c r="U55" s="65">
        <f>U56+U59</f>
        <v>696.13391569156931</v>
      </c>
      <c r="V55" s="65">
        <f t="shared" ref="V55" si="31">V56+V59</f>
        <v>323.69750817848427</v>
      </c>
      <c r="W55" s="65">
        <f>W56+W59</f>
        <v>717.01793316231647</v>
      </c>
      <c r="X55" s="65">
        <f t="shared" ref="X55" si="32">X56+X59</f>
        <v>333.43835091344374</v>
      </c>
      <c r="Y55" s="65">
        <f>Y56+Y59</f>
        <v>738.528471157186</v>
      </c>
      <c r="Z55" s="65">
        <f t="shared" ref="Z55" si="33">Z56+Z59</f>
        <v>343.47261563003622</v>
      </c>
      <c r="AA55" s="65">
        <f t="shared" si="16"/>
        <v>6406.089168781531</v>
      </c>
      <c r="AB55" s="65">
        <f t="shared" si="17"/>
        <v>3747.4061670481315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419.28996999999998</v>
      </c>
      <c r="E56" s="65">
        <f t="shared" si="34"/>
        <v>467.69295</v>
      </c>
      <c r="F56" s="65">
        <f t="shared" si="34"/>
        <v>438.18184459999998</v>
      </c>
      <c r="G56" s="65">
        <f t="shared" si="34"/>
        <v>463.95515222387996</v>
      </c>
      <c r="H56" s="65">
        <f t="shared" si="34"/>
        <v>486.87397304000001</v>
      </c>
      <c r="I56" s="65">
        <f t="shared" si="34"/>
        <v>446.46822088737105</v>
      </c>
      <c r="J56" s="65">
        <f t="shared" si="34"/>
        <v>553.55070271999989</v>
      </c>
      <c r="K56" s="65">
        <f t="shared" si="34"/>
        <v>615.9734942</v>
      </c>
      <c r="L56" s="65">
        <f t="shared" si="34"/>
        <v>412.29864154000006</v>
      </c>
      <c r="M56" s="65">
        <f>M57+M58</f>
        <v>604.20515178220012</v>
      </c>
      <c r="N56" s="65">
        <f t="shared" ref="N56" si="35">N57+N58</f>
        <v>312.80921737632144</v>
      </c>
      <c r="O56" s="65">
        <f>O57+O58</f>
        <v>640.98976203790005</v>
      </c>
      <c r="P56" s="65">
        <f t="shared" ref="P56" si="36">P57+P58</f>
        <v>319.92586221138038</v>
      </c>
      <c r="Q56" s="65">
        <f>Q57+Q58</f>
        <v>676.95759441602013</v>
      </c>
      <c r="R56" s="65">
        <f t="shared" ref="R56" si="37">R57+R58</f>
        <v>324.74858145007528</v>
      </c>
      <c r="S56" s="65">
        <f>S57+S58</f>
        <v>675.85817057433906</v>
      </c>
      <c r="T56" s="65">
        <f t="shared" ref="T56" si="38">T57+T58</f>
        <v>322.85658274253382</v>
      </c>
      <c r="U56" s="65">
        <f>U57+U58</f>
        <v>696.13391569156931</v>
      </c>
      <c r="V56" s="65">
        <f t="shared" ref="V56" si="39">V57+V58</f>
        <v>320.70575921799201</v>
      </c>
      <c r="W56" s="65">
        <f>W57+W58</f>
        <v>717.01793316231647</v>
      </c>
      <c r="X56" s="65">
        <f t="shared" ref="X56" si="40">X57+X58</f>
        <v>330.32693199453178</v>
      </c>
      <c r="Y56" s="65">
        <f>Y57+Y58</f>
        <v>738.528471157186</v>
      </c>
      <c r="Z56" s="65">
        <f t="shared" ref="Z56" si="41">Z57+Z58</f>
        <v>340.23673995436775</v>
      </c>
      <c r="AA56" s="65">
        <f t="shared" si="16"/>
        <v>6406.089168781531</v>
      </c>
      <c r="AB56" s="65">
        <f t="shared" si="17"/>
        <v>3724.3329922472021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419.28996999999998</v>
      </c>
      <c r="E57" s="65">
        <v>467.69295</v>
      </c>
      <c r="F57" s="65">
        <v>438.18184459999998</v>
      </c>
      <c r="G57" s="65">
        <v>463.95515222387996</v>
      </c>
      <c r="H57" s="65">
        <v>486.87397304000001</v>
      </c>
      <c r="I57" s="65">
        <v>446.46822088737105</v>
      </c>
      <c r="J57" s="65">
        <v>553.55070271999989</v>
      </c>
      <c r="K57" s="65">
        <v>615.9734942</v>
      </c>
      <c r="L57" s="65">
        <v>412.29864154000006</v>
      </c>
      <c r="M57" s="65">
        <v>604.20515178220012</v>
      </c>
      <c r="N57" s="65">
        <v>312.80921737632144</v>
      </c>
      <c r="O57" s="65">
        <v>640.98976203790005</v>
      </c>
      <c r="P57" s="65">
        <v>319.92586221138038</v>
      </c>
      <c r="Q57" s="65">
        <v>676.95759441602013</v>
      </c>
      <c r="R57" s="65">
        <v>324.74858145007528</v>
      </c>
      <c r="S57" s="65">
        <v>675.85817057433906</v>
      </c>
      <c r="T57" s="65">
        <v>322.85658274253382</v>
      </c>
      <c r="U57" s="65">
        <v>696.13391569156931</v>
      </c>
      <c r="V57" s="65">
        <v>320.70575921799201</v>
      </c>
      <c r="W57" s="65">
        <v>717.01793316231647</v>
      </c>
      <c r="X57" s="65">
        <f>V57*1.03</f>
        <v>330.32693199453178</v>
      </c>
      <c r="Y57" s="65">
        <v>738.528471157186</v>
      </c>
      <c r="Z57" s="65">
        <f>X57*1.03</f>
        <v>340.23673995436775</v>
      </c>
      <c r="AA57" s="65">
        <f t="shared" si="16"/>
        <v>6406.089168781531</v>
      </c>
      <c r="AB57" s="65">
        <f t="shared" si="17"/>
        <v>3724.3329922472021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0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2.0064500000000001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2.6847044200000001</v>
      </c>
      <c r="M59" s="65">
        <v>0</v>
      </c>
      <c r="N59" s="65">
        <v>3.1258433099999996</v>
      </c>
      <c r="O59" s="65">
        <v>0</v>
      </c>
      <c r="P59" s="65">
        <v>2.4767218970810174</v>
      </c>
      <c r="Q59" s="65">
        <v>0</v>
      </c>
      <c r="R59" s="65">
        <v>2.6377054649402374</v>
      </c>
      <c r="S59" s="65">
        <v>0</v>
      </c>
      <c r="T59" s="65">
        <v>2.809156153835227</v>
      </c>
      <c r="U59" s="65">
        <v>0</v>
      </c>
      <c r="V59" s="65">
        <v>2.9917489604922722</v>
      </c>
      <c r="W59" s="65">
        <v>0</v>
      </c>
      <c r="X59" s="65">
        <f>V59*1.04</f>
        <v>3.1114189189119634</v>
      </c>
      <c r="Y59" s="65">
        <v>0</v>
      </c>
      <c r="Z59" s="65">
        <f>X59*1.04</f>
        <v>3.2358756756684421</v>
      </c>
      <c r="AA59" s="65">
        <f t="shared" si="16"/>
        <v>0</v>
      </c>
      <c r="AB59" s="65">
        <f t="shared" si="17"/>
        <v>23.073174800929159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112.68728999999999</v>
      </c>
      <c r="E60" s="65">
        <v>155.67880131699459</v>
      </c>
      <c r="F60" s="65">
        <v>194.22445598003901</v>
      </c>
      <c r="G60" s="65">
        <v>204.17100383199997</v>
      </c>
      <c r="H60" s="65">
        <v>208.09211682052413</v>
      </c>
      <c r="I60" s="65">
        <v>204.06514387574018</v>
      </c>
      <c r="J60" s="65">
        <v>230.70360485</v>
      </c>
      <c r="K60" s="65">
        <v>234.56352263457882</v>
      </c>
      <c r="L60" s="65">
        <v>168.9180983959794</v>
      </c>
      <c r="M60" s="65">
        <v>240.55070623102839</v>
      </c>
      <c r="N60" s="65">
        <v>124.88823453999998</v>
      </c>
      <c r="O60" s="65">
        <v>250.13214661733511</v>
      </c>
      <c r="P60" s="65">
        <v>117.35658649099996</v>
      </c>
      <c r="Q60" s="65">
        <v>252.4968131228807</v>
      </c>
      <c r="R60" s="65">
        <v>112.02445586752779</v>
      </c>
      <c r="S60" s="65">
        <v>228.33893146896904</v>
      </c>
      <c r="T60" s="65">
        <v>119.55410208340325</v>
      </c>
      <c r="U60" s="65">
        <v>232.90571009834841</v>
      </c>
      <c r="V60" s="65">
        <v>112.49200175363164</v>
      </c>
      <c r="W60" s="65">
        <v>237.56382430031539</v>
      </c>
      <c r="X60" s="65">
        <f>V60*1.04</f>
        <v>116.99168182377691</v>
      </c>
      <c r="Y60" s="65">
        <v>242.31510078632169</v>
      </c>
      <c r="Z60" s="65">
        <f>X60*1.04</f>
        <v>121.67134909672799</v>
      </c>
      <c r="AA60" s="65">
        <f t="shared" si="16"/>
        <v>2357.6624769303016</v>
      </c>
      <c r="AB60" s="65">
        <f t="shared" si="17"/>
        <v>1432.692231722571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91.019703509387341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171.72700189372384</v>
      </c>
      <c r="M61" s="65">
        <v>0</v>
      </c>
      <c r="N61" s="65">
        <v>151.85378403784432</v>
      </c>
      <c r="O61" s="65">
        <v>0</v>
      </c>
      <c r="P61" s="65">
        <v>155.60744969468391</v>
      </c>
      <c r="Q61" s="65">
        <v>0</v>
      </c>
      <c r="R61" s="65">
        <v>157.99120062192773</v>
      </c>
      <c r="S61" s="65">
        <v>0</v>
      </c>
      <c r="T61" s="65">
        <v>167.79492318474703</v>
      </c>
      <c r="U61" s="65">
        <v>0</v>
      </c>
      <c r="V61" s="65">
        <v>164.87363292036605</v>
      </c>
      <c r="W61" s="65">
        <v>0</v>
      </c>
      <c r="X61" s="65">
        <f>V61*1.04</f>
        <v>171.46857823718071</v>
      </c>
      <c r="Y61" s="65">
        <v>0</v>
      </c>
      <c r="Z61" s="65">
        <f>X61*1.04</f>
        <v>178.32732136666795</v>
      </c>
      <c r="AA61" s="65">
        <f t="shared" si="16"/>
        <v>0</v>
      </c>
      <c r="AB61" s="65">
        <f t="shared" si="17"/>
        <v>1319.6438919571415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1675.1898183396752</v>
      </c>
      <c r="E62" s="65">
        <f t="shared" ref="E62:Z62" si="42">E63+E64+E67</f>
        <v>1503.2991319290727</v>
      </c>
      <c r="F62" s="65">
        <f t="shared" si="42"/>
        <v>4210.7031613858735</v>
      </c>
      <c r="G62" s="65">
        <f t="shared" si="42"/>
        <v>4426.0100975942059</v>
      </c>
      <c r="H62" s="65">
        <f t="shared" si="42"/>
        <v>4499.5497510934665</v>
      </c>
      <c r="I62" s="65">
        <f t="shared" si="42"/>
        <v>4132.8548769830413</v>
      </c>
      <c r="J62" s="65">
        <f t="shared" si="42"/>
        <v>4521.5956543900002</v>
      </c>
      <c r="K62" s="65">
        <f t="shared" si="42"/>
        <v>3833.1560921496407</v>
      </c>
      <c r="L62" s="65">
        <f t="shared" si="42"/>
        <v>3711.3986442600913</v>
      </c>
      <c r="M62" s="65">
        <f t="shared" si="42"/>
        <v>3853.1328642596995</v>
      </c>
      <c r="N62" s="65">
        <f t="shared" si="42"/>
        <v>3578.3877221908747</v>
      </c>
      <c r="O62" s="65">
        <f t="shared" si="42"/>
        <v>3885.1801976844695</v>
      </c>
      <c r="P62" s="65">
        <f t="shared" si="42"/>
        <v>3715.4615220587903</v>
      </c>
      <c r="Q62" s="65">
        <f t="shared" si="42"/>
        <v>3908.6040919235938</v>
      </c>
      <c r="R62" s="65">
        <f t="shared" si="42"/>
        <v>3834.9129969051291</v>
      </c>
      <c r="S62" s="65">
        <f t="shared" si="42"/>
        <v>3933.1706159358173</v>
      </c>
      <c r="T62" s="65">
        <f t="shared" si="42"/>
        <v>3967.6258607538716</v>
      </c>
      <c r="U62" s="65">
        <f t="shared" si="42"/>
        <v>4015.9419404924029</v>
      </c>
      <c r="V62" s="65">
        <f t="shared" si="42"/>
        <v>4105.4044298749022</v>
      </c>
      <c r="W62" s="65">
        <f t="shared" si="42"/>
        <v>4100.4919289072559</v>
      </c>
      <c r="X62" s="65">
        <f t="shared" si="42"/>
        <v>4229.599667292393</v>
      </c>
      <c r="Y62" s="65">
        <f t="shared" si="42"/>
        <v>4186.8598515785561</v>
      </c>
      <c r="Z62" s="65">
        <f t="shared" si="42"/>
        <v>4357.5620860132576</v>
      </c>
      <c r="AA62" s="65">
        <f t="shared" si="16"/>
        <v>40737.682988414905</v>
      </c>
      <c r="AB62" s="65">
        <f t="shared" si="17"/>
        <v>40521.498334832773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1586.8735099999999</v>
      </c>
      <c r="E63" s="65">
        <v>1415.6383000000001</v>
      </c>
      <c r="F63" s="65">
        <v>1151.7694764799999</v>
      </c>
      <c r="G63" s="65">
        <v>1160.4597222486</v>
      </c>
      <c r="H63" s="65">
        <v>1150.1415337799999</v>
      </c>
      <c r="I63" s="65">
        <v>611.47545782054078</v>
      </c>
      <c r="J63" s="65">
        <v>741.51391420000004</v>
      </c>
      <c r="K63" s="65">
        <v>336.05882715963997</v>
      </c>
      <c r="L63" s="65">
        <v>303.03177786000003</v>
      </c>
      <c r="M63" s="65">
        <v>355.33899797269999</v>
      </c>
      <c r="N63" s="65">
        <v>274.52152396133994</v>
      </c>
      <c r="O63" s="65">
        <v>373.11194891704002</v>
      </c>
      <c r="P63" s="65">
        <v>289.05777039753997</v>
      </c>
      <c r="Q63" s="65">
        <v>391.48393618526001</v>
      </c>
      <c r="R63" s="65">
        <v>304.04064842873998</v>
      </c>
      <c r="S63" s="65">
        <v>410.79122378690005</v>
      </c>
      <c r="T63" s="65">
        <v>319.94963641850001</v>
      </c>
      <c r="U63" s="65">
        <v>423.11496050050704</v>
      </c>
      <c r="V63" s="65">
        <v>336.67020235190006</v>
      </c>
      <c r="W63" s="65">
        <v>435.80840931552223</v>
      </c>
      <c r="X63" s="65">
        <f>V63*1.03</f>
        <v>346.77030842245705</v>
      </c>
      <c r="Y63" s="65">
        <v>448.88266159498789</v>
      </c>
      <c r="Z63" s="65">
        <f>X63*1.03</f>
        <v>357.17341767513079</v>
      </c>
      <c r="AA63" s="65">
        <f t="shared" si="16"/>
        <v>5066.2464134125566</v>
      </c>
      <c r="AB63" s="65">
        <f t="shared" si="17"/>
        <v>4422.870733495608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0</v>
      </c>
      <c r="E64" s="65">
        <v>0</v>
      </c>
      <c r="F64" s="65">
        <v>2972.4848769200003</v>
      </c>
      <c r="G64" s="65">
        <v>3173.8367945499999</v>
      </c>
      <c r="H64" s="65">
        <v>3260.8987252200004</v>
      </c>
      <c r="I64" s="65">
        <v>3401.7984681299999</v>
      </c>
      <c r="J64" s="65">
        <v>3648.3221734399999</v>
      </c>
      <c r="K64" s="65">
        <v>3377.4878922100002</v>
      </c>
      <c r="L64" s="65">
        <v>3181.2480759499995</v>
      </c>
      <c r="M64" s="65">
        <v>3378.8332394799995</v>
      </c>
      <c r="N64" s="65">
        <v>3222.8796990483797</v>
      </c>
      <c r="O64" s="65">
        <v>3388.2545231099994</v>
      </c>
      <c r="P64" s="65">
        <v>3330.3192622187298</v>
      </c>
      <c r="Q64" s="65">
        <v>3388.2545231099994</v>
      </c>
      <c r="R64" s="65">
        <v>3434.2996661409206</v>
      </c>
      <c r="S64" s="65">
        <v>3388.2545231099994</v>
      </c>
      <c r="T64" s="65">
        <v>3546.8420562905098</v>
      </c>
      <c r="U64" s="65">
        <v>3456.0196135721994</v>
      </c>
      <c r="V64" s="65">
        <v>3665.4237753986595</v>
      </c>
      <c r="W64" s="65">
        <v>3525.1400058436434</v>
      </c>
      <c r="X64" s="65">
        <f>V64*1.03</f>
        <v>3775.3864886606193</v>
      </c>
      <c r="Y64" s="65">
        <v>3595.6428059605164</v>
      </c>
      <c r="Z64" s="65">
        <f>X64*1.03</f>
        <v>3888.6480833204378</v>
      </c>
      <c r="AA64" s="65">
        <f t="shared" si="16"/>
        <v>34407.108025056361</v>
      </c>
      <c r="AB64" s="65">
        <f t="shared" si="17"/>
        <v>34954.26800568826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88.316308339675189</v>
      </c>
      <c r="E67" s="65">
        <v>87.660831929072657</v>
      </c>
      <c r="F67" s="65">
        <v>86.448807985874197</v>
      </c>
      <c r="G67" s="65">
        <v>91.713580795605921</v>
      </c>
      <c r="H67" s="65">
        <v>88.509492093465923</v>
      </c>
      <c r="I67" s="65">
        <v>119.5809510325011</v>
      </c>
      <c r="J67" s="65">
        <v>131.75956675000012</v>
      </c>
      <c r="K67" s="65">
        <v>119.60937278000056</v>
      </c>
      <c r="L67" s="65">
        <v>227.11879045009164</v>
      </c>
      <c r="M67" s="65">
        <v>118.9606268070003</v>
      </c>
      <c r="N67" s="65">
        <v>80.986499181155068</v>
      </c>
      <c r="O67" s="65">
        <v>123.81372565742986</v>
      </c>
      <c r="P67" s="65">
        <v>96.084489442520407</v>
      </c>
      <c r="Q67" s="65">
        <v>128.86563262833465</v>
      </c>
      <c r="R67" s="65">
        <v>96.572682335468471</v>
      </c>
      <c r="S67" s="65">
        <v>134.12486903891806</v>
      </c>
      <c r="T67" s="65">
        <v>100.8341680448616</v>
      </c>
      <c r="U67" s="65">
        <v>136.80736641969642</v>
      </c>
      <c r="V67" s="65">
        <v>103.31045212434265</v>
      </c>
      <c r="W67" s="65">
        <v>139.54351374809036</v>
      </c>
      <c r="X67" s="65">
        <f>V67*1.04</f>
        <v>107.44287020931635</v>
      </c>
      <c r="Y67" s="65">
        <v>142.33438402305217</v>
      </c>
      <c r="Z67" s="65">
        <f>X67*1.04</f>
        <v>111.74058501768901</v>
      </c>
      <c r="AA67" s="65">
        <f t="shared" ref="AA67:AA76" si="43">H67+J67+K67+M67+O67+Q67+S67+U67+W67+Y67</f>
        <v>1264.3285499459885</v>
      </c>
      <c r="AB67" s="65">
        <f t="shared" ref="AB67:AB76" si="44">H67+J67+L67+N67+P67+R67+T67+V67+X67+Z67</f>
        <v>1144.3595956489112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927.17316515836183</v>
      </c>
      <c r="E68" s="65">
        <v>966.79981222896402</v>
      </c>
      <c r="F68" s="65">
        <v>1066.1222232590821</v>
      </c>
      <c r="G68" s="65">
        <v>1124.5610346571307</v>
      </c>
      <c r="H68" s="65">
        <v>1154.7420489870824</v>
      </c>
      <c r="I68" s="65">
        <v>1144.2883273935624</v>
      </c>
      <c r="J68" s="65">
        <v>1244.4408568712502</v>
      </c>
      <c r="K68" s="65">
        <v>1276.462029135733</v>
      </c>
      <c r="L68" s="65">
        <v>1376.6624827671044</v>
      </c>
      <c r="M68" s="65">
        <v>1321.0156370383113</v>
      </c>
      <c r="N68" s="65">
        <v>1299.0580956339431</v>
      </c>
      <c r="O68" s="65">
        <v>1383.7339754398431</v>
      </c>
      <c r="P68" s="65">
        <v>1360.9704373145219</v>
      </c>
      <c r="Q68" s="65">
        <v>1438.0132397214377</v>
      </c>
      <c r="R68" s="65">
        <v>1413.0801647205524</v>
      </c>
      <c r="S68" s="65">
        <v>1487.4352925662947</v>
      </c>
      <c r="T68" s="65">
        <v>1467.3214127316987</v>
      </c>
      <c r="U68" s="65">
        <v>1546.9327042689465</v>
      </c>
      <c r="V68" s="65">
        <v>1523.7175121966809</v>
      </c>
      <c r="W68" s="65">
        <v>1608.8100124397045</v>
      </c>
      <c r="X68" s="65">
        <f>V68*1.04</f>
        <v>1584.6662126845481</v>
      </c>
      <c r="Y68" s="65">
        <v>1673.1624129372929</v>
      </c>
      <c r="Z68" s="65">
        <f>X68*1.04</f>
        <v>1648.0528611919301</v>
      </c>
      <c r="AA68" s="65">
        <f t="shared" si="43"/>
        <v>14134.748209405894</v>
      </c>
      <c r="AB68" s="65">
        <f t="shared" si="44"/>
        <v>14072.712085099312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342.33992947100285</v>
      </c>
      <c r="E69" s="65">
        <v>425.82812638854898</v>
      </c>
      <c r="F69" s="65">
        <v>454.72048275282503</v>
      </c>
      <c r="G69" s="65">
        <v>454.97722667999994</v>
      </c>
      <c r="H69" s="65">
        <v>451.21431276847744</v>
      </c>
      <c r="I69" s="65">
        <v>456.73363935219402</v>
      </c>
      <c r="J69" s="65">
        <v>433.07166920999998</v>
      </c>
      <c r="K69" s="65">
        <v>425.54041811399998</v>
      </c>
      <c r="L69" s="65">
        <v>468.65321273486535</v>
      </c>
      <c r="M69" s="65">
        <v>457.08294693600004</v>
      </c>
      <c r="N69" s="65">
        <v>473.10707114929676</v>
      </c>
      <c r="O69" s="65">
        <v>485.00544748600004</v>
      </c>
      <c r="P69" s="65">
        <v>509.67900210082416</v>
      </c>
      <c r="Q69" s="65">
        <v>501.29308653599998</v>
      </c>
      <c r="R69" s="65">
        <v>510.60068861943563</v>
      </c>
      <c r="S69" s="65">
        <v>524.52622991600003</v>
      </c>
      <c r="T69" s="65">
        <v>548.29753370772687</v>
      </c>
      <c r="U69" s="65">
        <v>545.50727911264005</v>
      </c>
      <c r="V69" s="65">
        <v>569.4905480846727</v>
      </c>
      <c r="W69" s="65">
        <v>567.3275702771457</v>
      </c>
      <c r="X69" s="65">
        <f>V69</f>
        <v>569.4905480846727</v>
      </c>
      <c r="Y69" s="65">
        <v>590.02067308823155</v>
      </c>
      <c r="Z69" s="65">
        <f>X69</f>
        <v>569.4905480846727</v>
      </c>
      <c r="AA69" s="65">
        <f t="shared" si="43"/>
        <v>4980.5896334444942</v>
      </c>
      <c r="AB69" s="65">
        <f t="shared" si="44"/>
        <v>5103.0951345446438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28.200436236451139</v>
      </c>
      <c r="E70" s="65">
        <f t="shared" si="45"/>
        <v>36.413070855396242</v>
      </c>
      <c r="F70" s="65">
        <f t="shared" si="45"/>
        <v>42.577456553053047</v>
      </c>
      <c r="G70" s="65">
        <f t="shared" si="45"/>
        <v>53.409701799999993</v>
      </c>
      <c r="H70" s="65">
        <f t="shared" si="45"/>
        <v>47.31270499535222</v>
      </c>
      <c r="I70" s="65">
        <f t="shared" si="45"/>
        <v>57.998740647999988</v>
      </c>
      <c r="J70" s="65">
        <f t="shared" si="45"/>
        <v>49.335733470992238</v>
      </c>
      <c r="K70" s="65">
        <f t="shared" si="45"/>
        <v>69.597588432683295</v>
      </c>
      <c r="L70" s="65">
        <f t="shared" si="45"/>
        <v>61.761993738620035</v>
      </c>
      <c r="M70" s="65">
        <f>M71+M72</f>
        <v>76.550060892614852</v>
      </c>
      <c r="N70" s="65">
        <f t="shared" ref="N70" si="46">N71+N72</f>
        <v>48.749850000000023</v>
      </c>
      <c r="O70" s="65">
        <f>O71+O72</f>
        <v>70.224099475423174</v>
      </c>
      <c r="P70" s="65">
        <f t="shared" ref="P70" si="47">P71+P72</f>
        <v>60.012738746381892</v>
      </c>
      <c r="Q70" s="65">
        <f>Q71+Q72</f>
        <v>69.813549476589046</v>
      </c>
      <c r="R70" s="65">
        <f t="shared" ref="R70" si="48">R71+R72</f>
        <v>61.589473260201238</v>
      </c>
      <c r="S70" s="65">
        <f>S71+S72</f>
        <v>69.252590038458635</v>
      </c>
      <c r="T70" s="65">
        <f t="shared" ref="T70" si="49">T71+T72</f>
        <v>62.923541338248043</v>
      </c>
      <c r="U70" s="65">
        <f>U71+U72</f>
        <v>84.770063299000654</v>
      </c>
      <c r="V70" s="65">
        <f t="shared" ref="V70" si="50">V71+V72</f>
        <v>66.265139416294843</v>
      </c>
      <c r="W70" s="65">
        <f>W71+W72</f>
        <v>98.009018306667869</v>
      </c>
      <c r="X70" s="65">
        <f t="shared" ref="X70" si="51">X71+X72</f>
        <v>66.265139416294843</v>
      </c>
      <c r="Y70" s="65">
        <f>Y71+Y72</f>
        <v>104.48045819526433</v>
      </c>
      <c r="Z70" s="65">
        <f t="shared" ref="Z70" si="52">Z71+Z72</f>
        <v>66.265139416294843</v>
      </c>
      <c r="AA70" s="65">
        <f t="shared" si="43"/>
        <v>739.34586658304625</v>
      </c>
      <c r="AB70" s="65">
        <f t="shared" si="44"/>
        <v>590.48145379868026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25.051439856995533</v>
      </c>
      <c r="E71" s="65">
        <v>32.355787842728184</v>
      </c>
      <c r="F71" s="65">
        <v>38.404860951576474</v>
      </c>
      <c r="G71" s="65">
        <v>48.350047800000006</v>
      </c>
      <c r="H71" s="65">
        <v>43.393866545155454</v>
      </c>
      <c r="I71" s="65">
        <v>53.544913799999996</v>
      </c>
      <c r="J71" s="65">
        <v>43.421844177246939</v>
      </c>
      <c r="K71" s="65">
        <v>65.607540432683308</v>
      </c>
      <c r="L71" s="65">
        <v>54.937525959911298</v>
      </c>
      <c r="M71" s="65">
        <v>72.389410892614848</v>
      </c>
      <c r="N71" s="65">
        <v>45.413600000000024</v>
      </c>
      <c r="O71" s="65">
        <v>65.887019475423173</v>
      </c>
      <c r="P71" s="65">
        <v>56.55638774638188</v>
      </c>
      <c r="Q71" s="65">
        <v>65.29397947658903</v>
      </c>
      <c r="R71" s="65">
        <v>57.994876260201245</v>
      </c>
      <c r="S71" s="65">
        <v>64.544220038458604</v>
      </c>
      <c r="T71" s="65">
        <v>59.185158338248044</v>
      </c>
      <c r="U71" s="65">
        <v>80.061693299000623</v>
      </c>
      <c r="V71" s="65">
        <v>62.37722041629484</v>
      </c>
      <c r="W71" s="65">
        <v>93.300648306667838</v>
      </c>
      <c r="X71" s="65">
        <f>V71</f>
        <v>62.37722041629484</v>
      </c>
      <c r="Y71" s="65">
        <v>99.772088195264303</v>
      </c>
      <c r="Z71" s="65">
        <f>X71</f>
        <v>62.37722041629484</v>
      </c>
      <c r="AA71" s="65">
        <f t="shared" si="43"/>
        <v>693.67231083910406</v>
      </c>
      <c r="AB71" s="65">
        <f t="shared" si="44"/>
        <v>548.03492027602942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3.148996379455606</v>
      </c>
      <c r="E72" s="65">
        <v>4.0572830126680586</v>
      </c>
      <c r="F72" s="65">
        <v>4.1725956014765728</v>
      </c>
      <c r="G72" s="65">
        <v>5.0596539999999877</v>
      </c>
      <c r="H72" s="65">
        <v>3.9188384501967661</v>
      </c>
      <c r="I72" s="65">
        <v>4.4538268479999914</v>
      </c>
      <c r="J72" s="65">
        <v>5.9138892937452994</v>
      </c>
      <c r="K72" s="65">
        <v>3.9900479999999874</v>
      </c>
      <c r="L72" s="65">
        <v>6.8244677787087369</v>
      </c>
      <c r="M72" s="65">
        <v>4.160650000000004</v>
      </c>
      <c r="N72" s="65">
        <v>3.3362499999999997</v>
      </c>
      <c r="O72" s="65">
        <v>4.3370800000000003</v>
      </c>
      <c r="P72" s="65">
        <v>3.4563510000000122</v>
      </c>
      <c r="Q72" s="65">
        <v>4.5195700000000159</v>
      </c>
      <c r="R72" s="65">
        <v>3.5945969999999932</v>
      </c>
      <c r="S72" s="65">
        <v>4.7083700000000306</v>
      </c>
      <c r="T72" s="65">
        <v>3.7383829999999989</v>
      </c>
      <c r="U72" s="65">
        <v>4.7083700000000306</v>
      </c>
      <c r="V72" s="65">
        <v>3.8879190000000037</v>
      </c>
      <c r="W72" s="65">
        <v>4.7083700000000306</v>
      </c>
      <c r="X72" s="65">
        <f>V72</f>
        <v>3.8879190000000037</v>
      </c>
      <c r="Y72" s="65">
        <v>4.7083700000000306</v>
      </c>
      <c r="Z72" s="65">
        <f>X72</f>
        <v>3.8879190000000037</v>
      </c>
      <c r="AA72" s="65">
        <f t="shared" si="43"/>
        <v>45.673555743942195</v>
      </c>
      <c r="AB72" s="65">
        <f t="shared" si="44"/>
        <v>42.446533522650817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238.58689677059539</v>
      </c>
      <c r="E73" s="65">
        <f t="shared" si="53"/>
        <v>199.53739875765072</v>
      </c>
      <c r="F73" s="65">
        <f t="shared" si="53"/>
        <v>244.70858865504516</v>
      </c>
      <c r="G73" s="65">
        <f t="shared" si="53"/>
        <v>287.45611298825452</v>
      </c>
      <c r="H73" s="65">
        <f t="shared" si="53"/>
        <v>255.95294518408613</v>
      </c>
      <c r="I73" s="65">
        <f t="shared" si="53"/>
        <v>249.16386717115608</v>
      </c>
      <c r="J73" s="65">
        <f t="shared" si="53"/>
        <v>255.56638937544307</v>
      </c>
      <c r="K73" s="65">
        <f t="shared" si="53"/>
        <v>354.50874996177686</v>
      </c>
      <c r="L73" s="65">
        <f t="shared" si="53"/>
        <v>561.57073803900585</v>
      </c>
      <c r="M73" s="65">
        <f>M74+M75+M76</f>
        <v>310.08531159462103</v>
      </c>
      <c r="N73" s="65">
        <f t="shared" ref="N73" si="54">N74+N75+N76</f>
        <v>326.32686845235912</v>
      </c>
      <c r="O73" s="65">
        <f>O74+O75+O76</f>
        <v>333.21298236662597</v>
      </c>
      <c r="P73" s="65">
        <f t="shared" ref="P73" si="55">P74+P75+P76</f>
        <v>332.32260713516445</v>
      </c>
      <c r="Q73" s="65">
        <f>Q74+Q75+Q76</f>
        <v>340.10567478017805</v>
      </c>
      <c r="R73" s="65">
        <f t="shared" ref="R73" si="56">R74+R75+R76</f>
        <v>325.16441042082602</v>
      </c>
      <c r="S73" s="65">
        <f>S74+S75+S76</f>
        <v>321.19604999420994</v>
      </c>
      <c r="T73" s="65">
        <f t="shared" ref="T73" si="57">T74+T75+T76</f>
        <v>392.32502848178592</v>
      </c>
      <c r="U73" s="65">
        <f>U74+U75+U76</f>
        <v>313.48754953432183</v>
      </c>
      <c r="V73" s="65">
        <f t="shared" ref="V73" si="58">V74+V75+V76</f>
        <v>344.86253085749598</v>
      </c>
      <c r="W73" s="65">
        <f>W74+W75+W76</f>
        <v>308.21374678332</v>
      </c>
      <c r="X73" s="65">
        <f t="shared" ref="X73" si="59">X74+X75+X76</f>
        <v>355.4239323259232</v>
      </c>
      <c r="Y73" s="65">
        <f>Y74+Y75+Y76</f>
        <v>309.86676219652531</v>
      </c>
      <c r="Z73" s="65">
        <f t="shared" ref="Z73" si="60">Z74+Z75+Z76</f>
        <v>365.54789003510899</v>
      </c>
      <c r="AA73" s="65">
        <f t="shared" si="43"/>
        <v>3102.1961617711086</v>
      </c>
      <c r="AB73" s="65">
        <f t="shared" si="44"/>
        <v>3515.0633403071988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146.78670565713639</v>
      </c>
      <c r="E74" s="65">
        <v>114.84641635898453</v>
      </c>
      <c r="F74" s="65">
        <v>159.20735963333325</v>
      </c>
      <c r="G74" s="65">
        <v>202.14855895016845</v>
      </c>
      <c r="H74" s="65">
        <v>164.09389805222079</v>
      </c>
      <c r="I74" s="65">
        <v>160.83313603285021</v>
      </c>
      <c r="J74" s="65">
        <v>153.23079059325241</v>
      </c>
      <c r="K74" s="65">
        <v>237.31818286297067</v>
      </c>
      <c r="L74" s="65">
        <v>168.85963014201616</v>
      </c>
      <c r="M74" s="65">
        <v>184.03662527825162</v>
      </c>
      <c r="N74" s="65">
        <v>212.20350502299414</v>
      </c>
      <c r="O74" s="65">
        <v>201.70787838625381</v>
      </c>
      <c r="P74" s="65">
        <v>227.35871901647909</v>
      </c>
      <c r="Q74" s="65">
        <v>202.72770586317495</v>
      </c>
      <c r="R74" s="65">
        <v>218.83444298619295</v>
      </c>
      <c r="S74" s="65">
        <v>225.65432870397956</v>
      </c>
      <c r="T74" s="65">
        <v>282.08664966294668</v>
      </c>
      <c r="U74" s="65">
        <v>225.65432870397956</v>
      </c>
      <c r="V74" s="65">
        <v>236.97235276407119</v>
      </c>
      <c r="W74" s="65">
        <v>225.65432870397956</v>
      </c>
      <c r="X74" s="65">
        <f>V74*1.04</f>
        <v>246.45124687463405</v>
      </c>
      <c r="Y74" s="65">
        <v>225.65432870397956</v>
      </c>
      <c r="Z74" s="65">
        <f>X74*1.04</f>
        <v>256.30929674961942</v>
      </c>
      <c r="AA74" s="65">
        <f t="shared" si="43"/>
        <v>2045.7323958520424</v>
      </c>
      <c r="AB74" s="65">
        <f t="shared" si="44"/>
        <v>2166.4005318644272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21.278584664454321</v>
      </c>
      <c r="E75" s="65">
        <v>19.640212458105474</v>
      </c>
      <c r="F75" s="65">
        <v>20.023365338312065</v>
      </c>
      <c r="G75" s="65">
        <v>21.74531875126025</v>
      </c>
      <c r="H75" s="65">
        <v>23.194596710306143</v>
      </c>
      <c r="I75" s="65">
        <v>44.596107880000005</v>
      </c>
      <c r="J75" s="65">
        <v>28.253038958329341</v>
      </c>
      <c r="K75" s="65">
        <v>44.038965251689739</v>
      </c>
      <c r="L75" s="65">
        <v>104.78838036751924</v>
      </c>
      <c r="M75" s="65">
        <v>45.800537487</v>
      </c>
      <c r="N75" s="65">
        <v>24.341075487827652</v>
      </c>
      <c r="O75" s="65">
        <v>47.632553432999998</v>
      </c>
      <c r="P75" s="65">
        <v>25.141660525340757</v>
      </c>
      <c r="Q75" s="65">
        <v>49.537857926999997</v>
      </c>
      <c r="R75" s="65">
        <v>25.974268964354394</v>
      </c>
      <c r="S75" s="65">
        <v>51.519363990999999</v>
      </c>
      <c r="T75" s="65">
        <v>25.002961397199758</v>
      </c>
      <c r="U75" s="65">
        <v>51.519363990999999</v>
      </c>
      <c r="V75" s="65">
        <v>24.066168308565725</v>
      </c>
      <c r="W75" s="65">
        <v>51.519363990999999</v>
      </c>
      <c r="X75" s="65">
        <f>V75*1.04</f>
        <v>25.028815040908356</v>
      </c>
      <c r="Y75" s="65">
        <v>51.519363990999999</v>
      </c>
      <c r="Z75" s="65">
        <f>X75*1.04</f>
        <v>26.02996764254469</v>
      </c>
      <c r="AA75" s="65">
        <f t="shared" si="43"/>
        <v>444.53500573132516</v>
      </c>
      <c r="AB75" s="65">
        <f t="shared" si="44"/>
        <v>331.82093340289612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70.521606449004679</v>
      </c>
      <c r="E76" s="65">
        <v>65.050769940560713</v>
      </c>
      <c r="F76" s="65">
        <v>65.477863683399846</v>
      </c>
      <c r="G76" s="65">
        <v>63.562235286825853</v>
      </c>
      <c r="H76" s="65">
        <v>68.664450421559195</v>
      </c>
      <c r="I76" s="65">
        <v>43.734623258305874</v>
      </c>
      <c r="J76" s="65">
        <v>74.082559823861317</v>
      </c>
      <c r="K76" s="65">
        <v>73.151601847116439</v>
      </c>
      <c r="L76" s="65">
        <v>287.92272752947042</v>
      </c>
      <c r="M76" s="65">
        <v>80.248148829369413</v>
      </c>
      <c r="N76" s="65">
        <v>89.782287941537334</v>
      </c>
      <c r="O76" s="65">
        <v>83.872550547372157</v>
      </c>
      <c r="P76" s="65">
        <v>79.822227593344607</v>
      </c>
      <c r="Q76" s="65">
        <v>87.840110990003097</v>
      </c>
      <c r="R76" s="65">
        <v>80.355698470278668</v>
      </c>
      <c r="S76" s="65">
        <v>44.022357299230386</v>
      </c>
      <c r="T76" s="65">
        <v>85.235417421639482</v>
      </c>
      <c r="U76" s="65">
        <v>36.313856839342272</v>
      </c>
      <c r="V76" s="65">
        <v>83.824009784859072</v>
      </c>
      <c r="W76" s="65">
        <v>31.040054088340447</v>
      </c>
      <c r="X76" s="65">
        <f>X38-X53-X62-X68-X69-X70-X74-X75</f>
        <v>83.943870410380796</v>
      </c>
      <c r="Y76" s="65">
        <v>32.693069501545757</v>
      </c>
      <c r="Z76" s="65">
        <f>Z38-Z53-Z62-Z68-Z69-Z70-Z74-Z75</f>
        <v>83.208625642944881</v>
      </c>
      <c r="AA76" s="65">
        <f t="shared" si="43"/>
        <v>611.92876018774052</v>
      </c>
      <c r="AB76" s="65">
        <f t="shared" si="44"/>
        <v>1016.8418750398756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185.40714671999999</v>
      </c>
      <c r="E78" s="65">
        <v>155.30060251999998</v>
      </c>
      <c r="F78" s="65">
        <v>190.35565412000003</v>
      </c>
      <c r="G78" s="65">
        <v>181</v>
      </c>
      <c r="H78" s="65">
        <v>189.85873985999999</v>
      </c>
      <c r="I78" s="65">
        <v>209.12279999999998</v>
      </c>
      <c r="J78" s="65">
        <v>355.29149999999998</v>
      </c>
      <c r="K78" s="65">
        <v>455.31239999999997</v>
      </c>
      <c r="L78" s="65">
        <v>965.85019090999992</v>
      </c>
      <c r="M78" s="65">
        <v>473.52518800000001</v>
      </c>
      <c r="N78" s="65">
        <v>420.68566646999994</v>
      </c>
      <c r="O78" s="65">
        <v>492.46640352000009</v>
      </c>
      <c r="P78" s="65">
        <v>429.09933557502484</v>
      </c>
      <c r="Q78" s="65">
        <v>512.16459566080016</v>
      </c>
      <c r="R78" s="65">
        <v>437.68136064959663</v>
      </c>
      <c r="S78" s="65">
        <v>532.65173148723215</v>
      </c>
      <c r="T78" s="65">
        <v>446.43498782607054</v>
      </c>
      <c r="U78" s="65">
        <v>547.0647644258089</v>
      </c>
      <c r="V78" s="65">
        <v>455.36368746400507</v>
      </c>
      <c r="W78" s="65">
        <v>561.90846315662327</v>
      </c>
      <c r="X78" s="65">
        <f>V78*1.04</f>
        <v>473.57823496256526</v>
      </c>
      <c r="Y78" s="65">
        <v>577.19689735689224</v>
      </c>
      <c r="Z78" s="65">
        <f>X78*1.04</f>
        <v>492.52136436106787</v>
      </c>
      <c r="AA78" s="65">
        <f>H78+J78+K78+M78+O78+Q78+S78+U78+W78+Y78</f>
        <v>4697.4406834673564</v>
      </c>
      <c r="AB78" s="65">
        <f>H78+J78+L78+N78+P78+R78+T78+V78+X78+Z78</f>
        <v>4666.3650680783303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1.43153</v>
      </c>
      <c r="E79" s="65">
        <v>1.4754999999999998</v>
      </c>
      <c r="F79" s="65">
        <v>1.5402943700000002</v>
      </c>
      <c r="G79" s="65">
        <v>1.7501600000000002</v>
      </c>
      <c r="H79" s="65">
        <v>2.4189828100000001</v>
      </c>
      <c r="I79" s="65">
        <v>1.8516692800000003</v>
      </c>
      <c r="J79" s="65">
        <v>3.8406526199999997</v>
      </c>
      <c r="K79" s="65">
        <v>2.8008500000000001</v>
      </c>
      <c r="L79" s="65">
        <v>3.50896103</v>
      </c>
      <c r="M79" s="65">
        <v>2.9128832</v>
      </c>
      <c r="N79" s="65">
        <v>5.3621063199999988</v>
      </c>
      <c r="O79" s="65">
        <v>3.0294017279999998</v>
      </c>
      <c r="P79" s="65">
        <v>5.5349731999999996</v>
      </c>
      <c r="Q79" s="65">
        <v>3.1505773971200006</v>
      </c>
      <c r="R79" s="65">
        <v>5.730597328</v>
      </c>
      <c r="S79" s="65">
        <v>3.2765988930048007</v>
      </c>
      <c r="T79" s="65">
        <v>5.9334584211200001</v>
      </c>
      <c r="U79" s="65">
        <v>3.3652604423430934</v>
      </c>
      <c r="V79" s="65">
        <v>6.1440331579647998</v>
      </c>
      <c r="W79" s="65">
        <v>3.4565712256455017</v>
      </c>
      <c r="X79" s="65">
        <f>V79*1.04</f>
        <v>6.3897944842833923</v>
      </c>
      <c r="Y79" s="65">
        <v>3.550617792313949</v>
      </c>
      <c r="Z79" s="65">
        <f>X79*1.04</f>
        <v>6.6453862636547285</v>
      </c>
      <c r="AA79" s="65">
        <f>H79+J79+K79+M79+O79+Q79+S79+U79+W79+Y79</f>
        <v>31.802396108427342</v>
      </c>
      <c r="AB79" s="65">
        <f>H79+J79+L79+N79+P79+R79+T79+V79+X79+Z79</f>
        <v>51.508945635022918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115.65928599217544</v>
      </c>
      <c r="E80" s="65">
        <v>112.27580850026078</v>
      </c>
      <c r="F80" s="65">
        <v>133.71700590875818</v>
      </c>
      <c r="G80" s="65">
        <v>151.50795466433172</v>
      </c>
      <c r="H80" s="65">
        <v>158.76343038899122</v>
      </c>
      <c r="I80" s="65">
        <v>151.20319658350778</v>
      </c>
      <c r="J80" s="65">
        <v>153.95450500520084</v>
      </c>
      <c r="K80" s="65">
        <v>160.51970854892932</v>
      </c>
      <c r="L80" s="65">
        <v>131.62796315759289</v>
      </c>
      <c r="M80" s="65">
        <v>163.8530646806752</v>
      </c>
      <c r="N80" s="65">
        <v>131.59981701345657</v>
      </c>
      <c r="O80" s="65">
        <v>169.16456296660468</v>
      </c>
      <c r="P80" s="65">
        <v>134.99656800160648</v>
      </c>
      <c r="Q80" s="65">
        <v>175.52018527823392</v>
      </c>
      <c r="R80" s="65">
        <v>138.65707928573906</v>
      </c>
      <c r="S80" s="65">
        <v>181.35850957457575</v>
      </c>
      <c r="T80" s="65">
        <v>142.66761993374666</v>
      </c>
      <c r="U80" s="65">
        <v>186.2658928001801</v>
      </c>
      <c r="V80" s="65">
        <v>145.00636381163378</v>
      </c>
      <c r="W80" s="65">
        <v>191.3199101238036</v>
      </c>
      <c r="X80" s="65">
        <f>V80*1.04</f>
        <v>150.80661836409914</v>
      </c>
      <c r="Y80" s="65">
        <v>196.52535202211124</v>
      </c>
      <c r="Z80" s="65">
        <f>X80*1.04</f>
        <v>156.8388830986631</v>
      </c>
      <c r="AA80" s="65">
        <f>H80+J80+K80+M80+O80+Q80+S80+U80+W80+Y80</f>
        <v>1737.245121389306</v>
      </c>
      <c r="AB80" s="65">
        <f>H80+J80+L80+N80+P80+R80+T80+V80+X80+Z80</f>
        <v>1444.9188480607297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340.34904628243152</v>
      </c>
      <c r="E81" s="65">
        <f t="shared" si="61"/>
        <v>188.78566803070714</v>
      </c>
      <c r="F81" s="65">
        <f t="shared" si="61"/>
        <v>338.93613532574079</v>
      </c>
      <c r="G81" s="65">
        <f t="shared" si="61"/>
        <v>326.1349583317043</v>
      </c>
      <c r="H81" s="65">
        <f t="shared" si="61"/>
        <v>498.29037059487155</v>
      </c>
      <c r="I81" s="65">
        <f t="shared" si="61"/>
        <v>940.76608155643532</v>
      </c>
      <c r="J81" s="65">
        <f t="shared" si="61"/>
        <v>475.56380466031396</v>
      </c>
      <c r="K81" s="65">
        <f t="shared" si="61"/>
        <v>556.57758420784739</v>
      </c>
      <c r="L81" s="65">
        <f t="shared" si="61"/>
        <v>191.05879557756606</v>
      </c>
      <c r="M81" s="65">
        <f>M87+M89+M90+M95</f>
        <v>674.54083876031405</v>
      </c>
      <c r="N81" s="65">
        <f t="shared" ref="N81" si="62">N87+N89+N90+N95</f>
        <v>787.2421672394986</v>
      </c>
      <c r="O81" s="65">
        <f>O87+O89+O90+O95</f>
        <v>335.23139571332138</v>
      </c>
      <c r="P81" s="65">
        <f t="shared" ref="P81" si="63">P87+P89+P90+P95</f>
        <v>808.65301083940915</v>
      </c>
      <c r="Q81" s="65">
        <f>Q87+Q89+Q90+Q95</f>
        <v>219.58416480219407</v>
      </c>
      <c r="R81" s="65">
        <f t="shared" ref="R81" si="64">R87+R89+R90+R95</f>
        <v>780.15541536768035</v>
      </c>
      <c r="S81" s="65">
        <f>S87+S89+S90+S95</f>
        <v>193.20247440389898</v>
      </c>
      <c r="T81" s="65">
        <f t="shared" ref="T81" si="65">T87+T89+T90+T95</f>
        <v>745.53588695639496</v>
      </c>
      <c r="U81" s="65">
        <f>U87+U89+U90+U95</f>
        <v>220.29060304769817</v>
      </c>
      <c r="V81" s="65">
        <f t="shared" ref="V81" si="66">V87+V89+V90+V95</f>
        <v>871.41183630028286</v>
      </c>
      <c r="W81" s="65">
        <f>W87+W89+W90+W95</f>
        <v>248.21482433454852</v>
      </c>
      <c r="X81" s="65">
        <f t="shared" ref="X81" si="67">X87+X89+X90+X95</f>
        <v>898.94348357789227</v>
      </c>
      <c r="Y81" s="65">
        <f>Y87+Y89+Y90+Y95</f>
        <v>276.98459432723553</v>
      </c>
      <c r="Z81" s="65">
        <f t="shared" ref="Z81" si="68">Z87+Z89+Z90+Z95</f>
        <v>927.3566519613737</v>
      </c>
      <c r="AA81" s="65">
        <f>H81+J81+K81+M81+O81+Q81+S81+U81+W81+Y81</f>
        <v>3698.4806548522438</v>
      </c>
      <c r="AB81" s="65">
        <f>H81+J81+L81+N81+P81+R81+T81+V81+X81+Z81</f>
        <v>6984.2114230752832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-245.19826504906541</v>
      </c>
      <c r="E87" s="65">
        <f t="shared" si="69"/>
        <v>170.00232607463295</v>
      </c>
      <c r="F87" s="65">
        <f t="shared" si="69"/>
        <v>133.22818337119588</v>
      </c>
      <c r="G87" s="65">
        <f t="shared" si="69"/>
        <v>164.79922134820117</v>
      </c>
      <c r="H87" s="65">
        <f t="shared" si="69"/>
        <v>319.29213473971777</v>
      </c>
      <c r="I87" s="65">
        <f t="shared" si="69"/>
        <v>738.71317443510452</v>
      </c>
      <c r="J87" s="65">
        <f t="shared" si="69"/>
        <v>296.6236289323142</v>
      </c>
      <c r="K87" s="65">
        <f t="shared" si="69"/>
        <v>385.26027973548935</v>
      </c>
      <c r="L87" s="65">
        <f t="shared" si="69"/>
        <v>-2.9949504935675577</v>
      </c>
      <c r="M87" s="65">
        <f>M29-M44</f>
        <v>402.16225760999896</v>
      </c>
      <c r="N87" s="65">
        <f t="shared" ref="N87" si="70">N29-N44</f>
        <v>629.95868815596168</v>
      </c>
      <c r="O87" s="65">
        <f>O29-O44</f>
        <v>190.66214720634343</v>
      </c>
      <c r="P87" s="65">
        <f t="shared" ref="P87" si="71">P29-P44</f>
        <v>623.98613827909685</v>
      </c>
      <c r="Q87" s="65">
        <f>Q29-Q44</f>
        <v>75.701261709154096</v>
      </c>
      <c r="R87" s="65">
        <f t="shared" ref="R87" si="72">R29-R44</f>
        <v>639.69097367258109</v>
      </c>
      <c r="S87" s="65">
        <f>S29-S44</f>
        <v>49.519417519900344</v>
      </c>
      <c r="T87" s="65">
        <f t="shared" ref="T87" si="73">T29-T44</f>
        <v>605.72864851471877</v>
      </c>
      <c r="U87" s="65">
        <f>U29-U44</f>
        <v>72.247158538147232</v>
      </c>
      <c r="V87" s="65">
        <f t="shared" ref="V87" si="74">V29-V44</f>
        <v>732.48261744017418</v>
      </c>
      <c r="W87" s="65">
        <f>W29-W44</f>
        <v>95.68012562066815</v>
      </c>
      <c r="X87" s="65">
        <f t="shared" ref="X87" si="75">X29-X44</f>
        <v>754.45709596337929</v>
      </c>
      <c r="Y87" s="65">
        <f>Y29-Y44</f>
        <v>119.82388545261983</v>
      </c>
      <c r="Z87" s="65">
        <f t="shared" ref="Z87" si="76">Z29-Z44</f>
        <v>777.09080884228024</v>
      </c>
      <c r="AA87" s="65">
        <f>H87+J87+K87+M87+O87+Q87+S87+U87+W87+Y87</f>
        <v>2006.9722970643534</v>
      </c>
      <c r="AB87" s="65">
        <f>H87+J87+L87+N87+P87+R87+T87+V87+X87+Z87</f>
        <v>5376.3157840466565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586.36835613453525</v>
      </c>
      <c r="E89" s="65">
        <f t="shared" si="77"/>
        <v>17.692978041816804</v>
      </c>
      <c r="F89" s="65">
        <f t="shared" si="77"/>
        <v>73.434719960319882</v>
      </c>
      <c r="G89" s="65">
        <f t="shared" si="77"/>
        <v>10.249176786932985</v>
      </c>
      <c r="H89" s="65">
        <f t="shared" si="77"/>
        <v>26.330496158647193</v>
      </c>
      <c r="I89" s="65">
        <f t="shared" si="77"/>
        <v>45.79952639270104</v>
      </c>
      <c r="J89" s="65">
        <f t="shared" si="77"/>
        <v>22.034202369999996</v>
      </c>
      <c r="K89" s="65">
        <f t="shared" si="77"/>
        <v>12.657948396546214</v>
      </c>
      <c r="L89" s="65">
        <f t="shared" si="77"/>
        <v>22.169552523364203</v>
      </c>
      <c r="M89" s="65">
        <f>M31-M46</f>
        <v>125.22259703510504</v>
      </c>
      <c r="N89" s="65">
        <f t="shared" ref="N89:N90" si="78">N31-N46</f>
        <v>13.351429923599806</v>
      </c>
      <c r="O89" s="65">
        <f>O31-O46</f>
        <v>-2.4383279647232703</v>
      </c>
      <c r="P89" s="65">
        <f t="shared" ref="P89:P90" si="79">P31-P46</f>
        <v>37.463147378510527</v>
      </c>
      <c r="Q89" s="65">
        <f>Q31-Q46</f>
        <v>-2.9713731825591236</v>
      </c>
      <c r="R89" s="65">
        <f t="shared" ref="R89:R90" si="80">R31-R46</f>
        <v>-3.4389821298012668</v>
      </c>
      <c r="S89" s="65">
        <f>S31-S46</f>
        <v>-3.0240065936905367</v>
      </c>
      <c r="T89" s="65">
        <f t="shared" ref="T89:T90" si="81">T31-T46</f>
        <v>-3.7410911441869108</v>
      </c>
      <c r="U89" s="65">
        <f>U31-U46</f>
        <v>-3.103051074676384</v>
      </c>
      <c r="V89" s="65">
        <f t="shared" ref="V89:V90" si="82">V31-V46</f>
        <v>-4.4091255363250603</v>
      </c>
      <c r="W89" s="65">
        <f>W31-W46</f>
        <v>-3.1844540317102941</v>
      </c>
      <c r="X89" s="65">
        <f t="shared" ref="X89:X90" si="83">X31-X46</f>
        <v>-4.5854905577780638</v>
      </c>
      <c r="Y89" s="65">
        <f>Y31-Y46</f>
        <v>-3.2682947881442805</v>
      </c>
      <c r="Z89" s="65">
        <f t="shared" ref="Z89:Z90" si="84">Z31-Z46</f>
        <v>-4.7689101800891862</v>
      </c>
      <c r="AA89" s="65">
        <f>H89+J89+K89+M89+O89+Q89+S89+U89+W89+Y89</f>
        <v>168.25573632479455</v>
      </c>
      <c r="AB89" s="65">
        <f>H89+J89+L89+N89+P89+R89+T89+V89+X89+Z89</f>
        <v>100.40522880594125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0</v>
      </c>
      <c r="E90" s="65">
        <f t="shared" si="77"/>
        <v>0</v>
      </c>
      <c r="F90" s="65">
        <f t="shared" si="77"/>
        <v>0</v>
      </c>
      <c r="G90" s="65">
        <f t="shared" si="77"/>
        <v>0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0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0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-0.82104480303832617</v>
      </c>
      <c r="E95" s="65">
        <f t="shared" si="85"/>
        <v>1.0903639142573711</v>
      </c>
      <c r="F95" s="65">
        <f t="shared" si="85"/>
        <v>132.273231994225</v>
      </c>
      <c r="G95" s="65">
        <f t="shared" si="85"/>
        <v>151.08656019657013</v>
      </c>
      <c r="H95" s="65">
        <f t="shared" si="85"/>
        <v>152.66773969650657</v>
      </c>
      <c r="I95" s="65">
        <f t="shared" si="85"/>
        <v>156.25338072862974</v>
      </c>
      <c r="J95" s="65">
        <f t="shared" si="85"/>
        <v>156.90597335799976</v>
      </c>
      <c r="K95" s="65">
        <f t="shared" si="85"/>
        <v>158.65935607581179</v>
      </c>
      <c r="L95" s="65">
        <f t="shared" si="85"/>
        <v>171.8841935477694</v>
      </c>
      <c r="M95" s="65">
        <f>M37-M52</f>
        <v>147.15598411520998</v>
      </c>
      <c r="N95" s="65">
        <f t="shared" ref="N95" si="86">N37-N52</f>
        <v>143.93204915993712</v>
      </c>
      <c r="O95" s="65">
        <f>O37-O52</f>
        <v>147.00757647170121</v>
      </c>
      <c r="P95" s="65">
        <f t="shared" ref="P95" si="87">P37-P52</f>
        <v>147.20372518180179</v>
      </c>
      <c r="Q95" s="65">
        <f>Q37-Q52</f>
        <v>146.85427627559909</v>
      </c>
      <c r="R95" s="65">
        <f t="shared" ref="R95" si="88">R37-R52</f>
        <v>143.90342382490053</v>
      </c>
      <c r="S95" s="65">
        <f>S37-S52</f>
        <v>146.70706347768916</v>
      </c>
      <c r="T95" s="65">
        <f t="shared" ref="T95" si="89">T37-T52</f>
        <v>143.54832958586317</v>
      </c>
      <c r="U95" s="65">
        <f>U37-U52</f>
        <v>151.14649558422732</v>
      </c>
      <c r="V95" s="65">
        <f t="shared" ref="V95" si="90">V37-V52</f>
        <v>143.33834439643368</v>
      </c>
      <c r="W95" s="65">
        <f>W37-W52</f>
        <v>155.71915274559066</v>
      </c>
      <c r="X95" s="65">
        <f t="shared" ref="X95" si="91">X37-X52</f>
        <v>149.07187817229104</v>
      </c>
      <c r="Y95" s="65">
        <f>Y37-Y52</f>
        <v>160.42900366275995</v>
      </c>
      <c r="Z95" s="65">
        <f t="shared" ref="Z95" si="92">Z37-Z52</f>
        <v>155.03475329918268</v>
      </c>
      <c r="AA95" s="65">
        <f t="shared" ref="AA95:AA109" si="93">H95+J95+K95+M95+O95+Q95+S95+U95+W95+Y95</f>
        <v>1523.2526214630955</v>
      </c>
      <c r="AB95" s="65">
        <f t="shared" ref="AB95:AB109" si="94">H95+J95+L95+N95+P95+R95+T95+V95+X95+Z95</f>
        <v>1507.490410222686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63.21097019368267</v>
      </c>
      <c r="E96" s="65">
        <f t="shared" si="95"/>
        <v>-204.94088576768308</v>
      </c>
      <c r="F96" s="65">
        <f t="shared" si="95"/>
        <v>-216.4301850865138</v>
      </c>
      <c r="G96" s="65">
        <f t="shared" si="95"/>
        <v>-177.18790244069692</v>
      </c>
      <c r="H96" s="65">
        <f t="shared" si="95"/>
        <v>-258.82322861863361</v>
      </c>
      <c r="I96" s="65">
        <f t="shared" si="95"/>
        <v>-184.75011337907699</v>
      </c>
      <c r="J96" s="65">
        <f t="shared" si="95"/>
        <v>-203.56274381554803</v>
      </c>
      <c r="K96" s="65">
        <f t="shared" si="95"/>
        <v>-112.04440095814456</v>
      </c>
      <c r="L96" s="65">
        <f t="shared" si="95"/>
        <v>-266.77406291255022</v>
      </c>
      <c r="M96" s="65">
        <f>M97-M103</f>
        <v>-393.46802403676401</v>
      </c>
      <c r="N96" s="65">
        <f t="shared" ref="N96" si="96">N97-N103</f>
        <v>-32.461442071848793</v>
      </c>
      <c r="O96" s="65">
        <f>O97-O103</f>
        <v>-83.479710423684764</v>
      </c>
      <c r="P96" s="65">
        <f t="shared" ref="P96" si="97">P97-P103</f>
        <v>-71.312628011370236</v>
      </c>
      <c r="Q96" s="65">
        <f>Q97-Q103</f>
        <v>-86.768944300244982</v>
      </c>
      <c r="R96" s="65">
        <f t="shared" ref="R96" si="98">R97-R103</f>
        <v>-58.119401087574005</v>
      </c>
      <c r="S96" s="65">
        <f>S97-S103</f>
        <v>-48.910070611295112</v>
      </c>
      <c r="T96" s="65">
        <f t="shared" ref="T96" si="99">T97-T103</f>
        <v>-76.004690733223327</v>
      </c>
      <c r="U96" s="65">
        <f>U97-U103</f>
        <v>-29.425986234098289</v>
      </c>
      <c r="V96" s="65">
        <f t="shared" ref="V96" si="100">V97-V103</f>
        <v>-78.439393099655319</v>
      </c>
      <c r="W96" s="65">
        <f>W97-W103</f>
        <v>-49.938351595674874</v>
      </c>
      <c r="X96" s="65">
        <f t="shared" ref="X96" si="101">X97-X103</f>
        <v>-81.977212034717752</v>
      </c>
      <c r="Y96" s="65">
        <f>Y97-Y103</f>
        <v>-50.446679633589824</v>
      </c>
      <c r="Z96" s="65">
        <f t="shared" ref="Z96" si="102">Z97-Z103</f>
        <v>-85.656543727182708</v>
      </c>
      <c r="AA96" s="65">
        <f t="shared" si="93"/>
        <v>-1316.8681402276782</v>
      </c>
      <c r="AB96" s="65">
        <f t="shared" si="94"/>
        <v>-1213.1313461123041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616.55001259541621</v>
      </c>
      <c r="E97" s="65">
        <f t="shared" si="103"/>
        <v>1118.3239561770533</v>
      </c>
      <c r="F97" s="65">
        <f t="shared" si="103"/>
        <v>519.96758857070483</v>
      </c>
      <c r="G97" s="65">
        <f t="shared" si="103"/>
        <v>488.60132408900006</v>
      </c>
      <c r="H97" s="65">
        <f t="shared" si="103"/>
        <v>282.02489353510293</v>
      </c>
      <c r="I97" s="65">
        <f t="shared" si="103"/>
        <v>225.83648399999998</v>
      </c>
      <c r="J97" s="65">
        <f t="shared" si="103"/>
        <v>144.04050311987911</v>
      </c>
      <c r="K97" s="65">
        <f t="shared" si="103"/>
        <v>37.324132772403352</v>
      </c>
      <c r="L97" s="65">
        <f t="shared" si="103"/>
        <v>123.62560606650439</v>
      </c>
      <c r="M97" s="65">
        <f>M98+M99+M100+M102</f>
        <v>4.9935789422709052</v>
      </c>
      <c r="N97" s="65">
        <f t="shared" ref="N97" si="104">N98+N99+N100+N102</f>
        <v>83.027179240249112</v>
      </c>
      <c r="O97" s="65">
        <f>O98+O99+O100+O102</f>
        <v>4.9895789422709047</v>
      </c>
      <c r="P97" s="65">
        <f t="shared" ref="P97" si="105">P98+P99+P100+P102</f>
        <v>14.479890911730319</v>
      </c>
      <c r="Q97" s="65">
        <f>Q98+Q99+Q100+Q102</f>
        <v>4.9845789422709048</v>
      </c>
      <c r="R97" s="65">
        <f t="shared" ref="R97" si="106">R98+R99+R100+R102</f>
        <v>15.094717005611333</v>
      </c>
      <c r="S97" s="65">
        <f>S98+S99+S100+S102</f>
        <v>46.2285789422709</v>
      </c>
      <c r="T97" s="65">
        <f t="shared" ref="T97" si="107">T98+T99+T100+T102</f>
        <v>15.766997741275794</v>
      </c>
      <c r="U97" s="65">
        <f>U98+U99+U100+U102</f>
        <v>67.615436310539039</v>
      </c>
      <c r="V97" s="65">
        <f t="shared" ref="V97" si="108">V98+V99+V100+V102</f>
        <v>16.50248177218802</v>
      </c>
      <c r="W97" s="65">
        <f>W98+W99+W100+W102</f>
        <v>49.043899399855206</v>
      </c>
      <c r="X97" s="65">
        <f t="shared" ref="X97" si="109">X98+X99+X100+X102</f>
        <v>16.762337831788496</v>
      </c>
      <c r="Y97" s="65">
        <f>Y98+Y99+Y100+Y102</f>
        <v>50.515216381850863</v>
      </c>
      <c r="Z97" s="65">
        <f t="shared" ref="Z97" si="110">Z98+Z99+Z100+Z102</f>
        <v>17.032588133772997</v>
      </c>
      <c r="AA97" s="65">
        <f t="shared" si="93"/>
        <v>691.7603972887141</v>
      </c>
      <c r="AB97" s="65">
        <f t="shared" si="94"/>
        <v>728.35719535810233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0.13203999999999999</v>
      </c>
      <c r="E98" s="65">
        <v>0</v>
      </c>
      <c r="F98" s="65">
        <v>0.43087824000000002</v>
      </c>
      <c r="G98" s="65">
        <v>1.8885259190000003</v>
      </c>
      <c r="H98" s="65">
        <v>4.482793284599822</v>
      </c>
      <c r="I98" s="65">
        <v>0</v>
      </c>
      <c r="J98" s="65">
        <v>3.8E-3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f>V98</f>
        <v>0</v>
      </c>
      <c r="Y98" s="65">
        <v>0</v>
      </c>
      <c r="Z98" s="65">
        <f>X98</f>
        <v>0</v>
      </c>
      <c r="AA98" s="65">
        <f t="shared" si="93"/>
        <v>4.486593284599822</v>
      </c>
      <c r="AB98" s="65">
        <f t="shared" si="94"/>
        <v>4.486593284599822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1.9873599825808432</v>
      </c>
      <c r="E99" s="65">
        <v>32.675444945216363</v>
      </c>
      <c r="F99" s="65">
        <v>27.430768613830853</v>
      </c>
      <c r="G99" s="65">
        <v>5.1121999999999996</v>
      </c>
      <c r="H99" s="65">
        <v>7.7613122244073383</v>
      </c>
      <c r="I99" s="65">
        <v>5.5990000000000002</v>
      </c>
      <c r="J99" s="65">
        <v>10.84741834687914</v>
      </c>
      <c r="K99" s="65">
        <v>4.9813213834033521</v>
      </c>
      <c r="L99" s="65">
        <v>10.617194253983474</v>
      </c>
      <c r="M99" s="65">
        <v>4.9928283422709043</v>
      </c>
      <c r="N99" s="65">
        <v>9.5598162013501735</v>
      </c>
      <c r="O99" s="65">
        <v>4.9888283422709048</v>
      </c>
      <c r="P99" s="65">
        <v>9.6650047537470396</v>
      </c>
      <c r="Q99" s="65">
        <v>4.9838283422709049</v>
      </c>
      <c r="R99" s="65">
        <v>9.7742678010397768</v>
      </c>
      <c r="S99" s="65">
        <v>4.9758283422709049</v>
      </c>
      <c r="T99" s="65">
        <v>9.8879013702242258</v>
      </c>
      <c r="U99" s="65">
        <v>4.9758283422709049</v>
      </c>
      <c r="V99" s="65">
        <v>10.006080282176054</v>
      </c>
      <c r="W99" s="65">
        <v>4.9758283422709049</v>
      </c>
      <c r="X99" s="65">
        <f>V99</f>
        <v>10.006080282176054</v>
      </c>
      <c r="Y99" s="65">
        <v>4.9758283422709049</v>
      </c>
      <c r="Z99" s="65">
        <f>X99</f>
        <v>10.006080282176054</v>
      </c>
      <c r="AA99" s="65">
        <f t="shared" si="93"/>
        <v>58.458850350586147</v>
      </c>
      <c r="AB99" s="65">
        <f t="shared" si="94"/>
        <v>98.131155798159341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383.63891999999998</v>
      </c>
      <c r="E100" s="65">
        <v>611.68835521999995</v>
      </c>
      <c r="F100" s="65">
        <v>341.73662753000002</v>
      </c>
      <c r="G100" s="65">
        <v>371.35270399000001</v>
      </c>
      <c r="H100" s="65">
        <v>10.419112189999998</v>
      </c>
      <c r="I100" s="65">
        <v>213.15100000000001</v>
      </c>
      <c r="J100" s="65">
        <v>2.8648699999999998</v>
      </c>
      <c r="K100" s="65">
        <v>0</v>
      </c>
      <c r="L100" s="65">
        <v>0.62887187</v>
      </c>
      <c r="M100" s="65">
        <v>0</v>
      </c>
      <c r="N100" s="65">
        <v>10.069000000000001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f>V100*1.04</f>
        <v>0</v>
      </c>
      <c r="Y100" s="65">
        <v>0</v>
      </c>
      <c r="Z100" s="65">
        <f>X100*1.04</f>
        <v>0</v>
      </c>
      <c r="AA100" s="65">
        <f t="shared" si="93"/>
        <v>13.283982189999998</v>
      </c>
      <c r="AB100" s="65">
        <f t="shared" si="94"/>
        <v>23.981854059999996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348.51747999999998</v>
      </c>
      <c r="E101" s="65">
        <v>559.35317000000009</v>
      </c>
      <c r="F101" s="65">
        <v>316.86960145</v>
      </c>
      <c r="G101" s="65">
        <v>213.15100000000001</v>
      </c>
      <c r="H101" s="65">
        <v>4.3035991699999991</v>
      </c>
      <c r="I101" s="65">
        <v>213.15100000000001</v>
      </c>
      <c r="J101" s="65">
        <v>2.8648699999999998</v>
      </c>
      <c r="K101" s="65">
        <v>0</v>
      </c>
      <c r="L101" s="65">
        <v>0.62887187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f>V101</f>
        <v>0</v>
      </c>
      <c r="Y101" s="65">
        <v>0</v>
      </c>
      <c r="Z101" s="65">
        <f>X101</f>
        <v>0</v>
      </c>
      <c r="AA101" s="65">
        <f t="shared" si="93"/>
        <v>7.1684691699999989</v>
      </c>
      <c r="AB101" s="65">
        <f t="shared" si="94"/>
        <v>7.7973410399999992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230.79169261283539</v>
      </c>
      <c r="E102" s="65">
        <v>473.96015601183717</v>
      </c>
      <c r="F102" s="65">
        <v>150.36931418687396</v>
      </c>
      <c r="G102" s="65">
        <v>110.24789418000006</v>
      </c>
      <c r="H102" s="65">
        <v>259.3616758360958</v>
      </c>
      <c r="I102" s="65">
        <v>7.0864839999999845</v>
      </c>
      <c r="J102" s="65">
        <v>130.32441477299997</v>
      </c>
      <c r="K102" s="65">
        <v>32.342811388999998</v>
      </c>
      <c r="L102" s="65">
        <v>112.37953994252092</v>
      </c>
      <c r="M102" s="65">
        <v>7.5060000000082283E-4</v>
      </c>
      <c r="N102" s="65">
        <v>63.398363038898935</v>
      </c>
      <c r="O102" s="65">
        <v>7.5059999999993465E-4</v>
      </c>
      <c r="P102" s="65">
        <v>4.8148861579832793</v>
      </c>
      <c r="Q102" s="65">
        <v>7.5059999999993465E-4</v>
      </c>
      <c r="R102" s="65">
        <v>5.320449204571557</v>
      </c>
      <c r="S102" s="65">
        <v>41.252750599999999</v>
      </c>
      <c r="T102" s="65">
        <v>5.8790963710515696</v>
      </c>
      <c r="U102" s="65">
        <v>62.639607968268137</v>
      </c>
      <c r="V102" s="65">
        <v>6.4964014900119649</v>
      </c>
      <c r="W102" s="65">
        <v>44.068071057584305</v>
      </c>
      <c r="X102" s="65">
        <f>V102*1.04</f>
        <v>6.7562575496124433</v>
      </c>
      <c r="Y102" s="65">
        <v>45.539388039579961</v>
      </c>
      <c r="Z102" s="65">
        <f>X102*1.04</f>
        <v>7.026507851596941</v>
      </c>
      <c r="AA102" s="65">
        <f t="shared" si="93"/>
        <v>615.53097146352832</v>
      </c>
      <c r="AB102" s="65">
        <f t="shared" si="94"/>
        <v>601.75759221534349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553.33904240173354</v>
      </c>
      <c r="E103" s="65">
        <f t="shared" si="111"/>
        <v>1323.2648419447364</v>
      </c>
      <c r="F103" s="65">
        <f t="shared" si="111"/>
        <v>736.39777365721864</v>
      </c>
      <c r="G103" s="65">
        <f t="shared" si="111"/>
        <v>665.78922652969698</v>
      </c>
      <c r="H103" s="65">
        <f t="shared" si="111"/>
        <v>540.84812215373654</v>
      </c>
      <c r="I103" s="65">
        <f t="shared" si="111"/>
        <v>410.58659737907698</v>
      </c>
      <c r="J103" s="65">
        <f t="shared" si="111"/>
        <v>347.60324693542714</v>
      </c>
      <c r="K103" s="65">
        <f t="shared" si="111"/>
        <v>149.36853373054791</v>
      </c>
      <c r="L103" s="65">
        <f t="shared" si="111"/>
        <v>390.39966897905458</v>
      </c>
      <c r="M103" s="65">
        <f>M104+M105+M106+M108</f>
        <v>398.46160297903492</v>
      </c>
      <c r="N103" s="65">
        <f t="shared" ref="N103" si="112">N104+N105+N106+N108</f>
        <v>115.48862131209791</v>
      </c>
      <c r="O103" s="65">
        <f>O104+O105+O106+O108</f>
        <v>88.469289365955674</v>
      </c>
      <c r="P103" s="65">
        <f t="shared" ref="P103" si="113">P104+P105+P106+P108</f>
        <v>85.792518923100559</v>
      </c>
      <c r="Q103" s="65">
        <f>Q104+Q105+Q106+Q108</f>
        <v>91.753523242515882</v>
      </c>
      <c r="R103" s="65">
        <f t="shared" ref="R103" si="114">R104+R105+R106+R108</f>
        <v>73.214118093185334</v>
      </c>
      <c r="S103" s="65">
        <f>S104+S105+S106+S108</f>
        <v>95.138649553566012</v>
      </c>
      <c r="T103" s="65">
        <f t="shared" ref="T103" si="115">T104+T105+T106+T108</f>
        <v>91.771688474499129</v>
      </c>
      <c r="U103" s="65">
        <f>U104+U105+U106+U108</f>
        <v>97.041422544637328</v>
      </c>
      <c r="V103" s="65">
        <f t="shared" ref="V103" si="116">V104+V105+V106+V108</f>
        <v>94.941874871843339</v>
      </c>
      <c r="W103" s="65">
        <f>W104+W105+W106+W108</f>
        <v>98.98225099553008</v>
      </c>
      <c r="X103" s="65">
        <f t="shared" ref="X103" si="117">X104+X105+X106+X108</f>
        <v>98.739549866506252</v>
      </c>
      <c r="Y103" s="65">
        <f>Y104+Y105+Y106+Y108</f>
        <v>100.96189601544069</v>
      </c>
      <c r="Z103" s="65">
        <f t="shared" ref="Z103" si="118">Z104+Z105+Z106+Z108</f>
        <v>102.6891318609557</v>
      </c>
      <c r="AA103" s="65">
        <f t="shared" si="93"/>
        <v>2008.6285375163925</v>
      </c>
      <c r="AB103" s="65">
        <f t="shared" si="94"/>
        <v>1941.4885414704063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28.901309330000004</v>
      </c>
      <c r="E104" s="65">
        <v>31.641465920000002</v>
      </c>
      <c r="F104" s="65">
        <v>40.988591304070418</v>
      </c>
      <c r="G104" s="65">
        <v>35.853606878499996</v>
      </c>
      <c r="H104" s="65">
        <v>37.677918060000003</v>
      </c>
      <c r="I104" s="65">
        <v>37.698488557453004</v>
      </c>
      <c r="J104" s="65">
        <v>42.528152010000007</v>
      </c>
      <c r="K104" s="65">
        <v>40.228699999999996</v>
      </c>
      <c r="L104" s="65">
        <v>44.102517689999999</v>
      </c>
      <c r="M104" s="65">
        <v>41.684008000000006</v>
      </c>
      <c r="N104" s="65">
        <v>42.059909999999995</v>
      </c>
      <c r="O104" s="65">
        <v>43.197531919999996</v>
      </c>
      <c r="P104" s="65">
        <v>43.554086759999997</v>
      </c>
      <c r="Q104" s="65">
        <v>44.771586396800004</v>
      </c>
      <c r="R104" s="65">
        <v>45.296242230400004</v>
      </c>
      <c r="S104" s="65">
        <v>46.408609052671999</v>
      </c>
      <c r="T104" s="65">
        <v>47.108095519616008</v>
      </c>
      <c r="U104" s="65">
        <v>46.408609052671999</v>
      </c>
      <c r="V104" s="65">
        <v>48.992434140400647</v>
      </c>
      <c r="W104" s="65">
        <v>46.408609052671999</v>
      </c>
      <c r="X104" s="65">
        <f>V104*1.04</f>
        <v>50.952131506016677</v>
      </c>
      <c r="Y104" s="65">
        <v>46.408609052671999</v>
      </c>
      <c r="Z104" s="65">
        <f>X104*1.04</f>
        <v>52.990216766257348</v>
      </c>
      <c r="AA104" s="65">
        <f t="shared" si="93"/>
        <v>435.72233259748793</v>
      </c>
      <c r="AB104" s="65">
        <f t="shared" si="94"/>
        <v>455.26170468269061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164.5</v>
      </c>
      <c r="E105" s="65">
        <v>185.56460000000001</v>
      </c>
      <c r="F105" s="65">
        <v>240.8275422653779</v>
      </c>
      <c r="G105" s="65">
        <v>202.924929612277</v>
      </c>
      <c r="H105" s="65">
        <v>163.827</v>
      </c>
      <c r="I105" s="65">
        <v>114.000585747984</v>
      </c>
      <c r="J105" s="65">
        <v>17.673999999999999</v>
      </c>
      <c r="K105" s="65">
        <v>0</v>
      </c>
      <c r="L105" s="65">
        <v>4.0504174492664082E-7</v>
      </c>
      <c r="M105" s="65">
        <v>0</v>
      </c>
      <c r="N105" s="65">
        <v>1.710432077505244</v>
      </c>
      <c r="O105" s="65">
        <v>0</v>
      </c>
      <c r="P105" s="65">
        <v>0</v>
      </c>
      <c r="Q105" s="65">
        <v>0</v>
      </c>
      <c r="R105" s="65">
        <v>5.2704814464086686E-9</v>
      </c>
      <c r="S105" s="65">
        <v>0</v>
      </c>
      <c r="T105" s="65">
        <v>5.2704814464086686E-9</v>
      </c>
      <c r="U105" s="65">
        <v>0</v>
      </c>
      <c r="V105" s="65">
        <v>5.2704814464086678E-9</v>
      </c>
      <c r="W105" s="65">
        <v>0</v>
      </c>
      <c r="X105" s="65">
        <f>V105</f>
        <v>5.2704814464086678E-9</v>
      </c>
      <c r="Y105" s="65">
        <v>0</v>
      </c>
      <c r="Z105" s="65">
        <f>X105</f>
        <v>5.2704814464086678E-9</v>
      </c>
      <c r="AA105" s="65">
        <f t="shared" si="93"/>
        <v>181.501</v>
      </c>
      <c r="AB105" s="65">
        <f t="shared" si="94"/>
        <v>183.21143250889943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225.31245999999999</v>
      </c>
      <c r="E106" s="65">
        <v>734.82933703000003</v>
      </c>
      <c r="F106" s="65">
        <v>321.93323761000005</v>
      </c>
      <c r="G106" s="65">
        <v>364.93799999999999</v>
      </c>
      <c r="H106" s="65">
        <v>224.04428928999999</v>
      </c>
      <c r="I106" s="65">
        <v>213.15100000000001</v>
      </c>
      <c r="J106" s="65">
        <v>149.42165205999999</v>
      </c>
      <c r="K106" s="65">
        <v>0</v>
      </c>
      <c r="L106" s="65">
        <v>87.507430339999985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f>V106</f>
        <v>0</v>
      </c>
      <c r="Y106" s="65">
        <v>0</v>
      </c>
      <c r="Z106" s="65">
        <f>X106</f>
        <v>0</v>
      </c>
      <c r="AA106" s="65">
        <f t="shared" si="93"/>
        <v>373.46594134999998</v>
      </c>
      <c r="AB106" s="65">
        <f t="shared" si="94"/>
        <v>460.97337168999996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225.31245999999999</v>
      </c>
      <c r="E107" s="65">
        <v>734.82934</v>
      </c>
      <c r="F107" s="65">
        <v>321.93323760999999</v>
      </c>
      <c r="G107" s="65">
        <v>364.93799999999999</v>
      </c>
      <c r="H107" s="65">
        <v>224.04429611</v>
      </c>
      <c r="I107" s="65">
        <v>213.15100000000001</v>
      </c>
      <c r="J107" s="65">
        <v>149.42165205999999</v>
      </c>
      <c r="K107" s="65">
        <v>0</v>
      </c>
      <c r="L107" s="65">
        <v>60.728813620000004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f>V107</f>
        <v>0</v>
      </c>
      <c r="Y107" s="65">
        <v>0</v>
      </c>
      <c r="Z107" s="65">
        <f>X107</f>
        <v>0</v>
      </c>
      <c r="AA107" s="65">
        <f t="shared" si="93"/>
        <v>373.46594816999999</v>
      </c>
      <c r="AB107" s="65">
        <f t="shared" si="94"/>
        <v>434.19476178999997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134.62527307173357</v>
      </c>
      <c r="E108" s="65">
        <v>371.22943899473643</v>
      </c>
      <c r="F108" s="65">
        <v>132.64840247777025</v>
      </c>
      <c r="G108" s="65">
        <v>62.072690038919973</v>
      </c>
      <c r="H108" s="65">
        <v>115.29891480373664</v>
      </c>
      <c r="I108" s="65">
        <v>45.736523073639944</v>
      </c>
      <c r="J108" s="65">
        <v>137.97944286542713</v>
      </c>
      <c r="K108" s="65">
        <v>109.13983373054791</v>
      </c>
      <c r="L108" s="65">
        <v>258.78972054401282</v>
      </c>
      <c r="M108" s="65">
        <v>356.77759497903492</v>
      </c>
      <c r="N108" s="65">
        <v>71.718279234592671</v>
      </c>
      <c r="O108" s="65">
        <v>45.271757445955679</v>
      </c>
      <c r="P108" s="65">
        <v>42.238432163100562</v>
      </c>
      <c r="Q108" s="65">
        <v>46.981936845715879</v>
      </c>
      <c r="R108" s="65">
        <v>27.917875857514851</v>
      </c>
      <c r="S108" s="65">
        <v>48.730040500894013</v>
      </c>
      <c r="T108" s="65">
        <v>44.663592949612642</v>
      </c>
      <c r="U108" s="65">
        <v>50.632813491965329</v>
      </c>
      <c r="V108" s="65">
        <v>45.949440726172213</v>
      </c>
      <c r="W108" s="65">
        <v>52.573641942858082</v>
      </c>
      <c r="X108" s="65">
        <f>V108*1.04</f>
        <v>47.787418355219103</v>
      </c>
      <c r="Y108" s="65">
        <v>54.553286962768688</v>
      </c>
      <c r="Z108" s="65">
        <f>X108*1.04</f>
        <v>49.698915089427871</v>
      </c>
      <c r="AA108" s="65">
        <f t="shared" si="93"/>
        <v>1017.9392635689042</v>
      </c>
      <c r="AB108" s="65">
        <f t="shared" si="94"/>
        <v>842.04203258881637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403.56001283522221</v>
      </c>
      <c r="E109" s="65">
        <f t="shared" si="119"/>
        <v>-16.155230372114147</v>
      </c>
      <c r="F109" s="65">
        <f t="shared" si="119"/>
        <v>122.84322948408655</v>
      </c>
      <c r="G109" s="65">
        <f t="shared" si="119"/>
        <v>148.94705589100701</v>
      </c>
      <c r="H109" s="65">
        <f t="shared" si="119"/>
        <v>239.46712875623561</v>
      </c>
      <c r="I109" s="65">
        <f t="shared" si="119"/>
        <v>756.01596817735447</v>
      </c>
      <c r="J109" s="65">
        <f t="shared" si="119"/>
        <v>271.37792094725171</v>
      </c>
      <c r="K109" s="65">
        <f t="shared" si="119"/>
        <v>444.53318324970166</v>
      </c>
      <c r="L109" s="65">
        <f t="shared" si="119"/>
        <v>-75.715267334985526</v>
      </c>
      <c r="M109" s="65">
        <f>M115+M117+M118+M123</f>
        <v>281.07281472355157</v>
      </c>
      <c r="N109" s="65">
        <f t="shared" ref="N109" si="120">N115+N117+N118+N123</f>
        <v>754.78072516764939</v>
      </c>
      <c r="O109" s="65">
        <f>O115+O117+O118+O123</f>
        <v>251.75168528963496</v>
      </c>
      <c r="P109" s="65">
        <f t="shared" ref="P109" si="121">P115+P117+P118+P123</f>
        <v>737.34038282803726</v>
      </c>
      <c r="Q109" s="65">
        <f>Q115+Q117+Q118+Q123</f>
        <v>132.8152205019494</v>
      </c>
      <c r="R109" s="65">
        <f t="shared" ref="R109" si="122">R115+R117+R118+R123</f>
        <v>722.03601428010711</v>
      </c>
      <c r="S109" s="65">
        <f>S115+S117+S118+S123</f>
        <v>144.29240379260298</v>
      </c>
      <c r="T109" s="65">
        <f t="shared" ref="T109" si="123">T115+T117+T118+T123</f>
        <v>669.53119622317081</v>
      </c>
      <c r="U109" s="65">
        <f>U115+U117+U118+U123</f>
        <v>190.8646168135995</v>
      </c>
      <c r="V109" s="65">
        <f t="shared" ref="V109" si="124">V115+V117+V118+V123</f>
        <v>792.97244320062896</v>
      </c>
      <c r="W109" s="65">
        <f>W115+W117+W118+W123</f>
        <v>198.27647273887334</v>
      </c>
      <c r="X109" s="65">
        <f t="shared" ref="X109" si="125">X115+X117+X118+X123</f>
        <v>816.96627154317457</v>
      </c>
      <c r="Y109" s="65">
        <f>Y115+Y117+Y118+Y123</f>
        <v>226.53791469364563</v>
      </c>
      <c r="Z109" s="65">
        <f t="shared" ref="Z109" si="126">Z115+Z117+Z118+Z123</f>
        <v>841.70010823419102</v>
      </c>
      <c r="AA109" s="65">
        <f t="shared" si="93"/>
        <v>2380.9893615070464</v>
      </c>
      <c r="AB109" s="65">
        <f t="shared" si="94"/>
        <v>5770.4569238454615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-176.6820142265405</v>
      </c>
      <c r="E115" s="65">
        <v>185.11162520852127</v>
      </c>
      <c r="F115" s="65">
        <v>-63.770318936797324</v>
      </c>
      <c r="G115" s="65">
        <v>-39.556623916460204</v>
      </c>
      <c r="H115" s="65">
        <v>85.379857129239014</v>
      </c>
      <c r="I115" s="65">
        <v>570.95940984680794</v>
      </c>
      <c r="J115" s="65">
        <v>115.28737686111609</v>
      </c>
      <c r="K115" s="65">
        <v>275.51335662886328</v>
      </c>
      <c r="L115" s="65">
        <v>-263.36701575405772</v>
      </c>
      <c r="M115" s="65">
        <v>9.684246297354111</v>
      </c>
      <c r="N115" s="65">
        <v>589.85466462097338</v>
      </c>
      <c r="O115" s="65">
        <v>107.31567432476457</v>
      </c>
      <c r="P115" s="65">
        <v>551.02992676311783</v>
      </c>
      <c r="Q115" s="65">
        <v>-10.927408003470424</v>
      </c>
      <c r="R115" s="65">
        <v>576.61169140024595</v>
      </c>
      <c r="S115" s="65">
        <v>0.75982409641999404</v>
      </c>
      <c r="T115" s="65">
        <v>526.30333423048523</v>
      </c>
      <c r="U115" s="65">
        <v>43.621301801504494</v>
      </c>
      <c r="V115" s="65">
        <v>650.1083795234789</v>
      </c>
      <c r="W115" s="65">
        <v>46.836839951314523</v>
      </c>
      <c r="X115" s="65">
        <f>V115*1.03</f>
        <v>669.6116309091833</v>
      </c>
      <c r="Y115" s="65">
        <v>70.487306917961945</v>
      </c>
      <c r="Z115" s="65">
        <f>X115*1.03</f>
        <v>689.69997983645885</v>
      </c>
      <c r="AA115" s="65">
        <f>H115+J115+K115+M115+O115+Q115+S115+U115+W115+Y115</f>
        <v>743.95837600506763</v>
      </c>
      <c r="AB115" s="65">
        <f>H115+J115+L115+N115+P115+R115+T115+V115+X115+Z115</f>
        <v>4190.5198255202404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580.19037590020696</v>
      </c>
      <c r="E117" s="65">
        <v>11.109423503303267</v>
      </c>
      <c r="F117" s="65">
        <v>55.981443899266381</v>
      </c>
      <c r="G117" s="65">
        <v>2.591584104959511</v>
      </c>
      <c r="H117" s="65">
        <v>-3.7603439337827695</v>
      </c>
      <c r="I117" s="65">
        <v>43.442940066332667</v>
      </c>
      <c r="J117" s="65">
        <v>6.9458308544035212</v>
      </c>
      <c r="K117" s="65">
        <v>12.462675186355664</v>
      </c>
      <c r="L117" s="65">
        <v>15.464274440117217</v>
      </c>
      <c r="M117" s="65">
        <v>124.35632333341907</v>
      </c>
      <c r="N117" s="65">
        <v>13.120708240579898</v>
      </c>
      <c r="O117" s="65">
        <v>-2.4420094716002989</v>
      </c>
      <c r="P117" s="65">
        <v>36.56146362748683</v>
      </c>
      <c r="Q117" s="65">
        <v>-2.9752996407647259</v>
      </c>
      <c r="R117" s="65">
        <v>-3.443465397750622</v>
      </c>
      <c r="S117" s="65">
        <v>-3.0316288449037652</v>
      </c>
      <c r="T117" s="65">
        <v>-3.7459151118868719</v>
      </c>
      <c r="U117" s="65">
        <v>-3.2589444696892178</v>
      </c>
      <c r="V117" s="65">
        <v>-4.4183890200977913</v>
      </c>
      <c r="W117" s="65">
        <v>-3.3833129858971742</v>
      </c>
      <c r="X117" s="65">
        <f>V117*1.04</f>
        <v>-4.5951245809017029</v>
      </c>
      <c r="Y117" s="65">
        <v>-3.4701500434269001</v>
      </c>
      <c r="Z117" s="65">
        <f>X117*1.04</f>
        <v>-4.7789295641377709</v>
      </c>
      <c r="AA117" s="65">
        <f>H117+J117+K117+M117+O117+Q117+S117+U117+W117+Y117</f>
        <v>121.4431399841134</v>
      </c>
      <c r="AB117" s="65">
        <f>H117+J117+L117+N117+P117+R117+T117+V117+X117+Z117</f>
        <v>47.350109554029935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0</v>
      </c>
      <c r="E118" s="65">
        <v>0</v>
      </c>
      <c r="F118" s="65">
        <v>0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f>V118*1.03</f>
        <v>0</v>
      </c>
      <c r="Y118" s="65">
        <v>0</v>
      </c>
      <c r="Z118" s="65">
        <f>X118*1.03</f>
        <v>0</v>
      </c>
      <c r="AA118" s="65">
        <f>H118+J118+K118+M118+O118+Q118+S118+U118+W118+Y118</f>
        <v>0</v>
      </c>
      <c r="AB118" s="65">
        <f>H118+J118+L118+N118+P118+R118+T118+V118+X118+Z118</f>
        <v>0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5.1651161555738567E-2</v>
      </c>
      <c r="E123" s="65">
        <v>-212.3762790839387</v>
      </c>
      <c r="F123" s="65">
        <v>130.63210452161749</v>
      </c>
      <c r="G123" s="65">
        <v>185.91209570250771</v>
      </c>
      <c r="H123" s="65">
        <v>157.84761556077936</v>
      </c>
      <c r="I123" s="65">
        <v>141.61361826421384</v>
      </c>
      <c r="J123" s="65">
        <v>149.14471323173211</v>
      </c>
      <c r="K123" s="65">
        <v>156.55715143448273</v>
      </c>
      <c r="L123" s="65">
        <v>172.18747397895498</v>
      </c>
      <c r="M123" s="65">
        <v>147.03224509277837</v>
      </c>
      <c r="N123" s="65">
        <v>151.80535230609607</v>
      </c>
      <c r="O123" s="65">
        <v>146.87802043647071</v>
      </c>
      <c r="P123" s="65">
        <v>149.74899243743272</v>
      </c>
      <c r="Q123" s="65">
        <v>146.71792814618456</v>
      </c>
      <c r="R123" s="65">
        <v>148.86778827761182</v>
      </c>
      <c r="S123" s="65">
        <v>146.56420854108674</v>
      </c>
      <c r="T123" s="65">
        <v>146.97377710457246</v>
      </c>
      <c r="U123" s="65">
        <v>150.50225948178422</v>
      </c>
      <c r="V123" s="65">
        <v>147.28245269724792</v>
      </c>
      <c r="W123" s="65">
        <v>154.82294577345598</v>
      </c>
      <c r="X123" s="65">
        <f>X81+X96-X115-X117-X118</f>
        <v>151.94976521489298</v>
      </c>
      <c r="Y123" s="65">
        <v>159.5207578191106</v>
      </c>
      <c r="Z123" s="65">
        <f>Z81+Z96-Z115-Z117-Z118</f>
        <v>156.77905796186994</v>
      </c>
      <c r="AA123" s="65">
        <f>H123+J123+K123+M123+O123+Q123+S123+U123+W123+Y123</f>
        <v>1515.5878455178654</v>
      </c>
      <c r="AB123" s="65">
        <f>H123+J123+L123+N123+P123+R123+T123+V123+X123+Z123</f>
        <v>1532.5869887711901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41.204125814481657</v>
      </c>
      <c r="E124" s="65">
        <f t="shared" si="127"/>
        <v>8.9745653564445433</v>
      </c>
      <c r="F124" s="65">
        <f t="shared" si="127"/>
        <v>23.355684121509135</v>
      </c>
      <c r="G124" s="65">
        <f t="shared" si="127"/>
        <v>29.644847658914401</v>
      </c>
      <c r="H124" s="65">
        <f t="shared" si="127"/>
        <v>27.479538514756957</v>
      </c>
      <c r="I124" s="65">
        <f t="shared" si="127"/>
        <v>175.74747882841015</v>
      </c>
      <c r="J124" s="65">
        <f t="shared" si="127"/>
        <v>-35.643566013628103</v>
      </c>
      <c r="K124" s="65">
        <f t="shared" si="127"/>
        <v>72.703892195758257</v>
      </c>
      <c r="L124" s="65">
        <f t="shared" si="127"/>
        <v>40.977672800430625</v>
      </c>
      <c r="M124" s="65">
        <f>M130+M132+M133+M138</f>
        <v>75.366025195015638</v>
      </c>
      <c r="N124" s="65">
        <f t="shared" ref="N124" si="128">N130+N132+N133+N138</f>
        <v>48.923535578166415</v>
      </c>
      <c r="O124" s="65">
        <f>O130+O132+O133+O138</f>
        <v>30.944310597019452</v>
      </c>
      <c r="P124" s="65">
        <f t="shared" ref="P124" si="129">P130+P132+P133+P138</f>
        <v>34.581268895758811</v>
      </c>
      <c r="Q124" s="65">
        <f>Q130+Q132+Q133+Q138</f>
        <v>30.189757066717466</v>
      </c>
      <c r="R124" s="65">
        <f t="shared" ref="R124" si="130">R130+R132+R133+R138</f>
        <v>56.316034172985702</v>
      </c>
      <c r="S124" s="65">
        <f>S130+S132+S133+S138</f>
        <v>42.313776880416881</v>
      </c>
      <c r="T124" s="65">
        <f t="shared" ref="T124" si="131">T130+T132+T133+T138</f>
        <v>37.150239877352504</v>
      </c>
      <c r="U124" s="65">
        <f>U130+U132+U133+U138</f>
        <v>51.628219484616025</v>
      </c>
      <c r="V124" s="65">
        <f t="shared" ref="V124" si="132">V130+V132+V133+V138</f>
        <v>40.077908498841602</v>
      </c>
      <c r="W124" s="65">
        <f>W130+W132+W133+W138</f>
        <v>53.110590669670771</v>
      </c>
      <c r="X124" s="65">
        <f t="shared" ref="X124" si="133">X130+X132+X133+X138</f>
        <v>41.681024838795267</v>
      </c>
      <c r="Y124" s="65">
        <f>Y130+Y132+Y133+Y138</f>
        <v>58.762879060625245</v>
      </c>
      <c r="Z124" s="65">
        <f t="shared" ref="Z124" si="134">Z130+Z132+Z133+Z138</f>
        <v>43.348265832347082</v>
      </c>
      <c r="AA124" s="65">
        <f>H124+J124+K124+M124+O124+Q124+S124+U124+W124+Y124</f>
        <v>406.85542365096865</v>
      </c>
      <c r="AB124" s="65">
        <f>H124+J124+L124+N124+P124+R124+T124+V124+X124+Z124</f>
        <v>334.89192299580685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0</v>
      </c>
      <c r="E130" s="65">
        <v>6.7527020990279993</v>
      </c>
      <c r="F130" s="65">
        <v>0</v>
      </c>
      <c r="G130" s="65">
        <v>10.367712715224897</v>
      </c>
      <c r="H130" s="65">
        <v>-3.7935679323120297</v>
      </c>
      <c r="I130" s="65">
        <v>110.87994862166494</v>
      </c>
      <c r="J130" s="65">
        <v>-76.665753218865603</v>
      </c>
      <c r="K130" s="65">
        <v>20.741199824716801</v>
      </c>
      <c r="L130" s="65">
        <v>3.447005521476036</v>
      </c>
      <c r="M130" s="65">
        <v>6.7312086755859202</v>
      </c>
      <c r="N130" s="65">
        <v>20.724068011566064</v>
      </c>
      <c r="O130" s="65">
        <v>-1.3970639844946078</v>
      </c>
      <c r="P130" s="65">
        <v>0</v>
      </c>
      <c r="Q130" s="65">
        <v>-12.561317939492437</v>
      </c>
      <c r="R130" s="65">
        <v>3.8263356279651632</v>
      </c>
      <c r="S130" s="65">
        <v>-0.36884704889218112</v>
      </c>
      <c r="T130" s="65">
        <v>0</v>
      </c>
      <c r="U130" s="65">
        <v>41.302575587692829</v>
      </c>
      <c r="V130" s="65">
        <v>0</v>
      </c>
      <c r="W130" s="65">
        <v>42.488472535736619</v>
      </c>
      <c r="X130" s="65">
        <f>V130*1.03</f>
        <v>0</v>
      </c>
      <c r="Y130" s="65">
        <v>47.010303248500186</v>
      </c>
      <c r="Z130" s="65">
        <f>X130*1.03</f>
        <v>0</v>
      </c>
      <c r="AA130" s="65">
        <f>H130+J130+K130+M130+O130+Q130+S130+U130+W130+Y130</f>
        <v>63.487209748175495</v>
      </c>
      <c r="AB130" s="65">
        <f>H130+J130+L130+N130+P130+R130+T130+V130+X130+Z130</f>
        <v>-52.461911990170378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41.204125814481657</v>
      </c>
      <c r="E132" s="65">
        <v>2.221863257416544</v>
      </c>
      <c r="F132" s="65">
        <v>11.196248353296916</v>
      </c>
      <c r="G132" s="65">
        <v>1.6669104054536217</v>
      </c>
      <c r="H132" s="65">
        <v>6.3069871684659269</v>
      </c>
      <c r="I132" s="65">
        <v>14.124629387072375</v>
      </c>
      <c r="J132" s="65">
        <v>5.223061791001042</v>
      </c>
      <c r="K132" s="65">
        <v>2.8061823514548223</v>
      </c>
      <c r="L132" s="65">
        <v>3.0931587332903292</v>
      </c>
      <c r="M132" s="65">
        <v>39.259388708812608</v>
      </c>
      <c r="N132" s="65">
        <v>4.5808384827709235E-2</v>
      </c>
      <c r="O132" s="65">
        <v>0</v>
      </c>
      <c r="P132" s="65">
        <v>13.398518651947118</v>
      </c>
      <c r="Q132" s="65">
        <v>0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53.595620019734397</v>
      </c>
      <c r="AB132" s="65">
        <f>H132+J132+L132+N132+P132+R132+T132+V132+X132+Z132</f>
        <v>28.067534729532124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0</v>
      </c>
      <c r="AB133" s="65">
        <f>H133+J133+L133+N133+P133+R133+T133+V133+X133+Z133</f>
        <v>0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0</v>
      </c>
      <c r="E138" s="65">
        <v>0</v>
      </c>
      <c r="F138" s="65">
        <v>12.159435768212219</v>
      </c>
      <c r="G138" s="65">
        <v>17.610224538235883</v>
      </c>
      <c r="H138" s="65">
        <v>24.96611927860306</v>
      </c>
      <c r="I138" s="65">
        <v>50.74290081967284</v>
      </c>
      <c r="J138" s="65">
        <v>35.799125414236457</v>
      </c>
      <c r="K138" s="65">
        <v>49.156510019586634</v>
      </c>
      <c r="L138" s="65">
        <v>34.437508545664258</v>
      </c>
      <c r="M138" s="65">
        <v>29.375427810617111</v>
      </c>
      <c r="N138" s="65">
        <v>28.153659181772642</v>
      </c>
      <c r="O138" s="65">
        <v>32.34137458151406</v>
      </c>
      <c r="P138" s="65">
        <v>21.182750243811693</v>
      </c>
      <c r="Q138" s="65">
        <v>42.751075006209902</v>
      </c>
      <c r="R138" s="65">
        <v>52.489698545020538</v>
      </c>
      <c r="S138" s="65">
        <v>42.682623929309059</v>
      </c>
      <c r="T138" s="65">
        <v>37.150239877352504</v>
      </c>
      <c r="U138" s="65">
        <v>10.325643896923197</v>
      </c>
      <c r="V138" s="65">
        <v>40.077908498841602</v>
      </c>
      <c r="W138" s="65">
        <v>10.622118133934151</v>
      </c>
      <c r="X138" s="65">
        <f>V138*1.04</f>
        <v>41.681024838795267</v>
      </c>
      <c r="Y138" s="65">
        <v>11.752575812125059</v>
      </c>
      <c r="Z138" s="65">
        <f>X138*1.04</f>
        <v>43.348265832347082</v>
      </c>
      <c r="AA138" s="65">
        <f>H138+J138+K138+M138+O138+Q138+S138+U138+W138+Y138</f>
        <v>289.77259388305868</v>
      </c>
      <c r="AB138" s="65">
        <f>H138+J138+L138+N138+P138+R138+T138+V138+X138+Z138</f>
        <v>359.28630025644509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362.35588702074051</v>
      </c>
      <c r="E139" s="65">
        <f t="shared" si="135"/>
        <v>-25.12979572855869</v>
      </c>
      <c r="F139" s="65">
        <f t="shared" si="135"/>
        <v>99.487545362577407</v>
      </c>
      <c r="G139" s="65">
        <f t="shared" si="135"/>
        <v>119.30220823209262</v>
      </c>
      <c r="H139" s="65">
        <f t="shared" si="135"/>
        <v>211.98759024147864</v>
      </c>
      <c r="I139" s="65">
        <f t="shared" si="135"/>
        <v>580.26848934894429</v>
      </c>
      <c r="J139" s="65">
        <f t="shared" si="135"/>
        <v>307.02148696087983</v>
      </c>
      <c r="K139" s="65">
        <f t="shared" si="135"/>
        <v>371.82929105394339</v>
      </c>
      <c r="L139" s="65">
        <f t="shared" si="135"/>
        <v>-116.69294013541617</v>
      </c>
      <c r="M139" s="65">
        <f>M145+M147+M148+M153</f>
        <v>205.70678952853592</v>
      </c>
      <c r="N139" s="65">
        <f t="shared" ref="N139" si="136">N145+N147+N148+N153</f>
        <v>705.85718958948291</v>
      </c>
      <c r="O139" s="65">
        <f>O145+O147+O148+O153</f>
        <v>220.80737469261553</v>
      </c>
      <c r="P139" s="65">
        <f t="shared" ref="P139" si="137">P145+P147+P148+P153</f>
        <v>702.75911393227864</v>
      </c>
      <c r="Q139" s="65">
        <f>Q145+Q147+Q148+Q153</f>
        <v>102.62546343523195</v>
      </c>
      <c r="R139" s="65">
        <f t="shared" ref="R139" si="138">R145+R147+R148+R153</f>
        <v>665.7199801071215</v>
      </c>
      <c r="S139" s="65">
        <f>S145+S147+S148+S153</f>
        <v>101.97862691218609</v>
      </c>
      <c r="T139" s="65">
        <f t="shared" ref="T139" si="139">T145+T147+T148+T153</f>
        <v>632.38095634581828</v>
      </c>
      <c r="U139" s="65">
        <f>U145+U147+U148+U153</f>
        <v>139.23639732898349</v>
      </c>
      <c r="V139" s="65">
        <f t="shared" ref="V139" si="140">V145+V147+V148+V153</f>
        <v>752.89453470178739</v>
      </c>
      <c r="W139" s="65">
        <f>W145+W147+W148+W153</f>
        <v>145.16588206920255</v>
      </c>
      <c r="X139" s="65">
        <f t="shared" ref="X139" si="141">X145+X147+X148+X153</f>
        <v>775.28524670437935</v>
      </c>
      <c r="Y139" s="65">
        <f>Y145+Y147+Y148+Y153</f>
        <v>167.77503563302039</v>
      </c>
      <c r="Z139" s="65">
        <f t="shared" ref="Z139" si="142">Z145+Z147+Z148+Z153</f>
        <v>798.3518424018439</v>
      </c>
      <c r="AA139" s="65">
        <f>H139+J139+K139+M139+O139+Q139+S139+U139+W139+Y139</f>
        <v>1974.1339378560779</v>
      </c>
      <c r="AB139" s="65">
        <f>H139+J139+L139+N139+P139+R139+T139+V139+X139+Z139</f>
        <v>5435.5650008496541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-176.6820142265405</v>
      </c>
      <c r="E145" s="65">
        <f t="shared" si="143"/>
        <v>178.35892310949328</v>
      </c>
      <c r="F145" s="65">
        <f t="shared" si="143"/>
        <v>-63.770318936797324</v>
      </c>
      <c r="G145" s="65">
        <f t="shared" si="143"/>
        <v>-49.924336631685101</v>
      </c>
      <c r="H145" s="65">
        <f t="shared" si="143"/>
        <v>89.173425061551043</v>
      </c>
      <c r="I145" s="65">
        <f t="shared" si="143"/>
        <v>460.07946122514301</v>
      </c>
      <c r="J145" s="65">
        <f t="shared" si="143"/>
        <v>191.95313007998169</v>
      </c>
      <c r="K145" s="65">
        <f t="shared" si="143"/>
        <v>254.77215680414648</v>
      </c>
      <c r="L145" s="65">
        <f t="shared" si="143"/>
        <v>-266.81402127553378</v>
      </c>
      <c r="M145" s="65">
        <f>M115-M130</f>
        <v>2.9530376217681908</v>
      </c>
      <c r="N145" s="65">
        <f t="shared" ref="N145" si="144">N115-N130</f>
        <v>569.13059660940735</v>
      </c>
      <c r="O145" s="65">
        <f>O115-O130</f>
        <v>108.71273830925918</v>
      </c>
      <c r="P145" s="65">
        <f t="shared" ref="P145" si="145">P115-P130</f>
        <v>551.02992676311783</v>
      </c>
      <c r="Q145" s="65">
        <f>Q115-Q130</f>
        <v>1.6339099360220128</v>
      </c>
      <c r="R145" s="65">
        <f t="shared" ref="R145" si="146">R115-R130</f>
        <v>572.78535577228081</v>
      </c>
      <c r="S145" s="65">
        <f>S115-S130</f>
        <v>1.1286711453121752</v>
      </c>
      <c r="T145" s="65">
        <f t="shared" ref="T145" si="147">T115-T130</f>
        <v>526.30333423048523</v>
      </c>
      <c r="U145" s="65">
        <f>U115-U130</f>
        <v>2.3187262138116651</v>
      </c>
      <c r="V145" s="65">
        <f t="shared" ref="V145" si="148">V115-V130</f>
        <v>650.1083795234789</v>
      </c>
      <c r="W145" s="65">
        <f>W115-W130</f>
        <v>4.3483674155779042</v>
      </c>
      <c r="X145" s="65">
        <f t="shared" ref="X145" si="149">X115-X130</f>
        <v>669.6116309091833</v>
      </c>
      <c r="Y145" s="65">
        <f>Y115-Y130</f>
        <v>23.477003669461759</v>
      </c>
      <c r="Z145" s="65">
        <f t="shared" ref="Z145" si="150">Z115-Z130</f>
        <v>689.69997983645885</v>
      </c>
      <c r="AA145" s="65">
        <f>H145+J145+K145+M145+O145+Q145+S145+U145+W145+Y145</f>
        <v>680.47116625689216</v>
      </c>
      <c r="AB145" s="65">
        <f>H145+J145+L145+N145+P145+R145+T145+V145+X145+Z145</f>
        <v>4242.9817375104112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538.98625008572526</v>
      </c>
      <c r="E147" s="65">
        <f t="shared" si="151"/>
        <v>8.8875602458867231</v>
      </c>
      <c r="F147" s="65">
        <f t="shared" si="151"/>
        <v>44.785195545969465</v>
      </c>
      <c r="G147" s="65">
        <f t="shared" si="151"/>
        <v>0.92467369950588929</v>
      </c>
      <c r="H147" s="65">
        <f t="shared" si="151"/>
        <v>-10.067331102248696</v>
      </c>
      <c r="I147" s="65">
        <f t="shared" si="151"/>
        <v>29.318310679260293</v>
      </c>
      <c r="J147" s="65">
        <f t="shared" si="151"/>
        <v>1.7227690634024793</v>
      </c>
      <c r="K147" s="65">
        <f t="shared" si="151"/>
        <v>9.6564928349008419</v>
      </c>
      <c r="L147" s="65">
        <f t="shared" si="151"/>
        <v>12.371115706826888</v>
      </c>
      <c r="M147" s="65">
        <f>M117-M132</f>
        <v>85.096934624606462</v>
      </c>
      <c r="N147" s="65">
        <f t="shared" ref="N147:N148" si="152">N117-N132</f>
        <v>13.074899855752189</v>
      </c>
      <c r="O147" s="65">
        <f>O117-O132</f>
        <v>-2.4420094716002989</v>
      </c>
      <c r="P147" s="65">
        <f t="shared" ref="P147:P148" si="153">P117-P132</f>
        <v>23.162944975539713</v>
      </c>
      <c r="Q147" s="65">
        <f>Q117-Q132</f>
        <v>-2.9752996407647259</v>
      </c>
      <c r="R147" s="65">
        <f t="shared" ref="R147:R148" si="154">R117-R132</f>
        <v>-3.443465397750622</v>
      </c>
      <c r="S147" s="65">
        <f>S117-S132</f>
        <v>-3.0316288449037652</v>
      </c>
      <c r="T147" s="65">
        <f t="shared" ref="T147:T148" si="155">T117-T132</f>
        <v>-3.7459151118868719</v>
      </c>
      <c r="U147" s="65">
        <f>U117-U132</f>
        <v>-3.2589444696892178</v>
      </c>
      <c r="V147" s="65">
        <f t="shared" ref="V147:V148" si="156">V117-V132</f>
        <v>-4.4183890200977913</v>
      </c>
      <c r="W147" s="65">
        <f>W117-W132</f>
        <v>-3.3833129858971742</v>
      </c>
      <c r="X147" s="65">
        <f t="shared" ref="X147:X148" si="157">X117-X132</f>
        <v>-4.5951245809017029</v>
      </c>
      <c r="Y147" s="65">
        <f>Y117-Y132</f>
        <v>-3.4701500434269001</v>
      </c>
      <c r="Z147" s="65">
        <f t="shared" ref="Z147:Z148" si="158">Z117-Z132</f>
        <v>-4.7789295641377709</v>
      </c>
      <c r="AA147" s="65">
        <f>H147+J147+K147+M147+O147+Q147+S147+U147+W147+Y147</f>
        <v>67.847519964379003</v>
      </c>
      <c r="AB147" s="65">
        <f>H147+J147+L147+N147+P147+R147+T147+V147+X147+Z147</f>
        <v>19.282574824497814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0</v>
      </c>
      <c r="E148" s="65">
        <f t="shared" si="151"/>
        <v>0</v>
      </c>
      <c r="F148" s="65">
        <f t="shared" si="151"/>
        <v>0</v>
      </c>
      <c r="G148" s="65">
        <f t="shared" si="151"/>
        <v>0</v>
      </c>
      <c r="H148" s="65">
        <f t="shared" si="151"/>
        <v>0</v>
      </c>
      <c r="I148" s="65">
        <f t="shared" si="151"/>
        <v>0</v>
      </c>
      <c r="J148" s="65">
        <f t="shared" si="151"/>
        <v>0</v>
      </c>
      <c r="K148" s="65">
        <f t="shared" si="151"/>
        <v>0</v>
      </c>
      <c r="L148" s="65">
        <f t="shared" si="151"/>
        <v>0</v>
      </c>
      <c r="M148" s="65">
        <f>M118-M133</f>
        <v>0</v>
      </c>
      <c r="N148" s="65">
        <f t="shared" si="152"/>
        <v>0</v>
      </c>
      <c r="O148" s="65">
        <f>O118-O133</f>
        <v>0</v>
      </c>
      <c r="P148" s="65">
        <f t="shared" si="153"/>
        <v>0</v>
      </c>
      <c r="Q148" s="65">
        <f>Q118-Q133</f>
        <v>0</v>
      </c>
      <c r="R148" s="65">
        <f t="shared" si="154"/>
        <v>0</v>
      </c>
      <c r="S148" s="65">
        <f>S118-S133</f>
        <v>0</v>
      </c>
      <c r="T148" s="65">
        <f t="shared" si="155"/>
        <v>0</v>
      </c>
      <c r="U148" s="65">
        <f>U118-U133</f>
        <v>0</v>
      </c>
      <c r="V148" s="65">
        <f t="shared" si="156"/>
        <v>0</v>
      </c>
      <c r="W148" s="65">
        <f>W118-W133</f>
        <v>0</v>
      </c>
      <c r="X148" s="65">
        <f t="shared" si="157"/>
        <v>0</v>
      </c>
      <c r="Y148" s="65">
        <f>Y118-Y133</f>
        <v>0</v>
      </c>
      <c r="Z148" s="65">
        <f t="shared" si="158"/>
        <v>0</v>
      </c>
      <c r="AA148" s="65">
        <f>H148+J148+K148+M148+O148+Q148+S148+U148+W148+Y148</f>
        <v>0</v>
      </c>
      <c r="AB148" s="65">
        <f>H148+J148+L148+N148+P148+R148+T148+V148+X148+Z148</f>
        <v>0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5.1651161555738567E-2</v>
      </c>
      <c r="E153" s="65">
        <f t="shared" si="159"/>
        <v>-212.3762790839387</v>
      </c>
      <c r="F153" s="65">
        <f t="shared" si="159"/>
        <v>118.47266875340527</v>
      </c>
      <c r="G153" s="65">
        <f t="shared" si="159"/>
        <v>168.30187116427183</v>
      </c>
      <c r="H153" s="65">
        <f t="shared" si="159"/>
        <v>132.8814962821763</v>
      </c>
      <c r="I153" s="65">
        <f t="shared" si="159"/>
        <v>90.870717444541</v>
      </c>
      <c r="J153" s="65">
        <f t="shared" si="159"/>
        <v>113.34558781749566</v>
      </c>
      <c r="K153" s="65">
        <f t="shared" si="159"/>
        <v>107.4006414148961</v>
      </c>
      <c r="L153" s="65">
        <f t="shared" si="159"/>
        <v>137.74996543329073</v>
      </c>
      <c r="M153" s="65">
        <f>M123-M138</f>
        <v>117.65681728216126</v>
      </c>
      <c r="N153" s="65">
        <f t="shared" ref="N153" si="160">N123-N138</f>
        <v>123.65169312432343</v>
      </c>
      <c r="O153" s="65">
        <f>O123-O138</f>
        <v>114.53664585495665</v>
      </c>
      <c r="P153" s="65">
        <f t="shared" ref="P153" si="161">P123-P138</f>
        <v>128.56624219362104</v>
      </c>
      <c r="Q153" s="65">
        <f>Q123-Q138</f>
        <v>103.96685313997466</v>
      </c>
      <c r="R153" s="65">
        <f t="shared" ref="R153" si="162">R123-R138</f>
        <v>96.378089732591292</v>
      </c>
      <c r="S153" s="65">
        <f>S123-S138</f>
        <v>103.88158461177768</v>
      </c>
      <c r="T153" s="65">
        <f t="shared" ref="T153" si="163">T123-T138</f>
        <v>109.82353722721996</v>
      </c>
      <c r="U153" s="65">
        <f>U123-U138</f>
        <v>140.17661558486103</v>
      </c>
      <c r="V153" s="65">
        <f t="shared" ref="V153" si="164">V123-V138</f>
        <v>107.20454419840632</v>
      </c>
      <c r="W153" s="65">
        <f>W123-W138</f>
        <v>144.20082763952183</v>
      </c>
      <c r="X153" s="65">
        <f t="shared" ref="X153" si="165">X123-X138</f>
        <v>110.26874037609771</v>
      </c>
      <c r="Y153" s="65">
        <f>Y123-Y138</f>
        <v>147.76818200698554</v>
      </c>
      <c r="Z153" s="65">
        <f t="shared" ref="Z153" si="166">Z123-Z138</f>
        <v>113.43079212952286</v>
      </c>
      <c r="AA153" s="65">
        <f t="shared" ref="AA153" si="167">H153+J153+K153+M153+O153+Q153+S153+U153+W153+Y153</f>
        <v>1225.8152516348068</v>
      </c>
      <c r="AB153" s="65">
        <f t="shared" ref="AB153" si="168">H153+J153+L153+N153+P153+R153+T153+V153+X153+Z153</f>
        <v>1173.3006885147454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362.35588702074051</v>
      </c>
      <c r="E154" s="65">
        <v>0</v>
      </c>
      <c r="F154" s="65">
        <v>99.487545362577407</v>
      </c>
      <c r="G154" s="65">
        <v>119.30220823209262</v>
      </c>
      <c r="H154" s="65">
        <v>211.98759024147861</v>
      </c>
      <c r="I154" s="65">
        <v>580.26848934894429</v>
      </c>
      <c r="J154" s="65">
        <v>307.02148696087983</v>
      </c>
      <c r="K154" s="65">
        <v>371.82929105394339</v>
      </c>
      <c r="L154" s="65">
        <v>0</v>
      </c>
      <c r="M154" s="65">
        <v>205.70678952853592</v>
      </c>
      <c r="N154" s="65">
        <v>705.85718958948291</v>
      </c>
      <c r="O154" s="65">
        <v>220.80737469261553</v>
      </c>
      <c r="P154" s="65">
        <v>702.75911393227864</v>
      </c>
      <c r="Q154" s="65">
        <v>102.62546343523195</v>
      </c>
      <c r="R154" s="65">
        <v>665.7199801071215</v>
      </c>
      <c r="S154" s="65">
        <v>101.97862691218609</v>
      </c>
      <c r="T154" s="65">
        <v>632.38095634581828</v>
      </c>
      <c r="U154" s="65">
        <v>139.23639732898346</v>
      </c>
      <c r="V154" s="65">
        <v>752.89453470178739</v>
      </c>
      <c r="W154" s="65">
        <v>145.16588206920255</v>
      </c>
      <c r="X154" s="65">
        <v>775.28524670437935</v>
      </c>
      <c r="Y154" s="65">
        <v>167.77503563302039</v>
      </c>
      <c r="Z154" s="65">
        <v>798.3518424018439</v>
      </c>
      <c r="AA154" s="65">
        <v>1974.1339378560779</v>
      </c>
      <c r="AB154" s="65">
        <v>5552.2579409850705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251.602</v>
      </c>
      <c r="L155" s="65">
        <v>0</v>
      </c>
      <c r="M155" s="65">
        <v>0</v>
      </c>
      <c r="N155" s="65">
        <v>132.91705306400002</v>
      </c>
      <c r="O155" s="65">
        <v>0</v>
      </c>
      <c r="P155" s="65">
        <v>267.50824231200005</v>
      </c>
      <c r="Q155" s="65">
        <v>0</v>
      </c>
      <c r="R155" s="65">
        <v>267.50824231200005</v>
      </c>
      <c r="S155" s="65">
        <v>0</v>
      </c>
      <c r="T155" s="65">
        <v>267.50824231200005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251.602</v>
      </c>
      <c r="AB155" s="65">
        <v>935.44178000000011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4.0350510572589311</v>
      </c>
      <c r="E156" s="65">
        <v>0</v>
      </c>
      <c r="F156" s="65">
        <v>3.1203819606959495</v>
      </c>
      <c r="G156" s="65">
        <v>3.975640797501808</v>
      </c>
      <c r="H156" s="65">
        <v>3.5835454178434718</v>
      </c>
      <c r="I156" s="65">
        <v>6.0206430116974365</v>
      </c>
      <c r="J156" s="65">
        <v>0</v>
      </c>
      <c r="K156" s="65">
        <v>6.7469954527933238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10.330540870636796</v>
      </c>
      <c r="AB156" s="65">
        <v>3.5835454178434718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20.590057798748397</v>
      </c>
      <c r="E157" s="65">
        <v>0</v>
      </c>
      <c r="F157" s="65">
        <v>39.485706386416105</v>
      </c>
      <c r="G157" s="65">
        <v>38.154048403084211</v>
      </c>
      <c r="H157" s="65">
        <v>16.954206201309624</v>
      </c>
      <c r="I157" s="65">
        <v>278.85945058888876</v>
      </c>
      <c r="J157" s="65">
        <v>0</v>
      </c>
      <c r="K157" s="65">
        <v>118.59285503381184</v>
      </c>
      <c r="L157" s="65">
        <v>0</v>
      </c>
      <c r="M157" s="65">
        <v>48.847737280991787</v>
      </c>
      <c r="N157" s="65">
        <v>186.60404234940358</v>
      </c>
      <c r="O157" s="65">
        <v>104.87338914695616</v>
      </c>
      <c r="P157" s="65">
        <v>156.73712810380042</v>
      </c>
      <c r="Q157" s="65">
        <v>48.132369181319461</v>
      </c>
      <c r="R157" s="65">
        <v>244.15216475786241</v>
      </c>
      <c r="S157" s="65">
        <v>50.989313456093868</v>
      </c>
      <c r="T157" s="65">
        <v>180.24387416782679</v>
      </c>
      <c r="U157" s="65">
        <v>69.618198664491729</v>
      </c>
      <c r="V157" s="65">
        <v>324.4617726624702</v>
      </c>
      <c r="W157" s="65">
        <v>71.193362413228769</v>
      </c>
      <c r="X157" s="65">
        <v>338.45326168438055</v>
      </c>
      <c r="Y157" s="65">
        <v>78.45115508677894</v>
      </c>
      <c r="Z157" s="65">
        <v>352.60978150372608</v>
      </c>
      <c r="AA157" s="65">
        <v>607.65258646498216</v>
      </c>
      <c r="AB157" s="65">
        <v>1800.2162314307795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337.73077816473318</v>
      </c>
      <c r="E158" s="65">
        <v>0</v>
      </c>
      <c r="F158" s="65">
        <v>56.881457015465351</v>
      </c>
      <c r="G158" s="65">
        <v>77.172519031506596</v>
      </c>
      <c r="H158" s="65">
        <v>191.44983862232553</v>
      </c>
      <c r="I158" s="65">
        <v>295.38839574835811</v>
      </c>
      <c r="J158" s="65">
        <v>307.02148696087983</v>
      </c>
      <c r="K158" s="65">
        <v>-5.1125594326617829</v>
      </c>
      <c r="L158" s="65">
        <v>0</v>
      </c>
      <c r="M158" s="65">
        <v>156.85905224754413</v>
      </c>
      <c r="N158" s="65">
        <v>386.33609417607931</v>
      </c>
      <c r="O158" s="65">
        <v>115.93398554565937</v>
      </c>
      <c r="P158" s="65">
        <v>278.51374351647814</v>
      </c>
      <c r="Q158" s="65">
        <v>54.493094253912489</v>
      </c>
      <c r="R158" s="65">
        <v>154.05957303725904</v>
      </c>
      <c r="S158" s="65">
        <v>50.989313456092219</v>
      </c>
      <c r="T158" s="65">
        <v>184.62883986599144</v>
      </c>
      <c r="U158" s="65">
        <v>69.618198664491729</v>
      </c>
      <c r="V158" s="65">
        <v>428.4327620393172</v>
      </c>
      <c r="W158" s="65">
        <v>73.972519655973784</v>
      </c>
      <c r="X158" s="65">
        <v>436.8319850199988</v>
      </c>
      <c r="Y158" s="65">
        <v>89.323880546241455</v>
      </c>
      <c r="Z158" s="65">
        <v>445.74206089811781</v>
      </c>
      <c r="AA158" s="65">
        <v>1104.5488105204588</v>
      </c>
      <c r="AB158" s="65">
        <v>2813.0163841364474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910.39994230622506</v>
      </c>
      <c r="E160" s="65">
        <f t="shared" si="169"/>
        <v>595.23749601643487</v>
      </c>
      <c r="F160" s="65">
        <f t="shared" si="169"/>
        <v>818.39125450228948</v>
      </c>
      <c r="G160" s="65">
        <f t="shared" si="169"/>
        <v>806.84921218328395</v>
      </c>
      <c r="H160" s="65">
        <f t="shared" si="169"/>
        <v>854.50844152471313</v>
      </c>
      <c r="I160" s="65">
        <f t="shared" si="169"/>
        <v>1326.7501932775326</v>
      </c>
      <c r="J160" s="65">
        <f t="shared" si="169"/>
        <v>722.12359015725167</v>
      </c>
      <c r="K160" s="65">
        <f t="shared" si="169"/>
        <v>870.07360136370164</v>
      </c>
      <c r="L160" s="65">
        <f t="shared" si="169"/>
        <v>392.93794580492158</v>
      </c>
      <c r="M160" s="65">
        <f>M109+M105+M69</f>
        <v>738.15576165955167</v>
      </c>
      <c r="N160" s="65">
        <f t="shared" ref="N160" si="170">N109+N105+N69</f>
        <v>1229.5982283944513</v>
      </c>
      <c r="O160" s="65">
        <f>O109+O105+O69</f>
        <v>736.757132775635</v>
      </c>
      <c r="P160" s="65">
        <f t="shared" ref="P160" si="171">P109+P105+P69</f>
        <v>1247.0193849288614</v>
      </c>
      <c r="Q160" s="65">
        <f>Q109+Q105+Q69</f>
        <v>634.10830703794932</v>
      </c>
      <c r="R160" s="65">
        <f t="shared" ref="R160" si="172">R109+R105+R69</f>
        <v>1232.6367029048133</v>
      </c>
      <c r="S160" s="65">
        <f>S109+S105+S69</f>
        <v>668.81863370860299</v>
      </c>
      <c r="T160" s="65">
        <f t="shared" ref="T160" si="173">T109+T105+T69</f>
        <v>1217.8287299361682</v>
      </c>
      <c r="U160" s="65">
        <f>U109+U105+U69</f>
        <v>736.37189592623952</v>
      </c>
      <c r="V160" s="65">
        <f t="shared" ref="V160" si="174">V109+V105+V69</f>
        <v>1362.4629912905721</v>
      </c>
      <c r="W160" s="65">
        <f>W109+W105+W69</f>
        <v>765.60404301601898</v>
      </c>
      <c r="X160" s="65">
        <f t="shared" ref="X160" si="175">X109+X105+X69</f>
        <v>1386.4568196331179</v>
      </c>
      <c r="Y160" s="65">
        <f>Y109+Y105+Y69</f>
        <v>816.55858778187712</v>
      </c>
      <c r="Z160" s="65">
        <f t="shared" ref="Z160" si="176">Z109+Z105+Z69</f>
        <v>1411.1906563241341</v>
      </c>
      <c r="AA160" s="65">
        <f>H160+J160+K160+M160+O160+Q160+S160+U160+W160+Y160</f>
        <v>7543.0799949515404</v>
      </c>
      <c r="AB160" s="65">
        <f>H160+J160+L160+N160+P160+R160+T160+V160+X160+Z160</f>
        <v>11056.763490899004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1559.0340000000001</v>
      </c>
      <c r="E161" s="65">
        <v>2346.6289999999999</v>
      </c>
      <c r="F161" s="65">
        <v>1923.117348</v>
      </c>
      <c r="G161" s="65">
        <v>1706.2772779999998</v>
      </c>
      <c r="H161" s="65">
        <v>1706.2772779999998</v>
      </c>
      <c r="I161" s="65">
        <v>1025.393278</v>
      </c>
      <c r="J161" s="65">
        <v>473.01870000000002</v>
      </c>
      <c r="K161" s="65">
        <v>0.88032963419660948</v>
      </c>
      <c r="L161" s="65">
        <v>0.88032906023848789</v>
      </c>
      <c r="M161" s="65">
        <v>-1.5293474960880055E-5</v>
      </c>
      <c r="N161" s="65">
        <v>173.85650522735745</v>
      </c>
      <c r="O161" s="65">
        <v>-1.5293474960880055E-5</v>
      </c>
      <c r="P161" s="65">
        <v>2.5044958213667855E-14</v>
      </c>
      <c r="Q161" s="65">
        <v>-1.5293474960880055E-5</v>
      </c>
      <c r="R161" s="65">
        <v>2.5044958213667855E-14</v>
      </c>
      <c r="S161" s="65">
        <v>-1.5293474960880055E-5</v>
      </c>
      <c r="T161" s="65">
        <v>2.5044958213667855E-14</v>
      </c>
      <c r="U161" s="65">
        <v>-1.5293474960880055E-5</v>
      </c>
      <c r="V161" s="65">
        <v>2.5044958213667855E-14</v>
      </c>
      <c r="W161" s="65">
        <v>-1.5293474960880055E-5</v>
      </c>
      <c r="X161" s="65">
        <v>2.5044958213667855E-14</v>
      </c>
      <c r="Y161" s="65">
        <v>-1.5293474960880055E-5</v>
      </c>
      <c r="Z161" s="65">
        <v>5.2705064913668809E-9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577.36675099999991</v>
      </c>
      <c r="H162" s="65">
        <v>0</v>
      </c>
      <c r="I162" s="65">
        <v>77.364529828695524</v>
      </c>
      <c r="J162" s="65">
        <v>0</v>
      </c>
      <c r="K162" s="65">
        <v>0</v>
      </c>
      <c r="L162" s="65">
        <v>0.88032944602546404</v>
      </c>
      <c r="M162" s="65">
        <v>0</v>
      </c>
      <c r="N162" s="65">
        <v>71.574422094441303</v>
      </c>
      <c r="O162" s="65">
        <v>0</v>
      </c>
      <c r="P162" s="65">
        <v>1.365572965036227E-17</v>
      </c>
      <c r="Q162" s="65">
        <v>0</v>
      </c>
      <c r="R162" s="65">
        <v>1.365572965036227E-17</v>
      </c>
      <c r="S162" s="65">
        <v>0</v>
      </c>
      <c r="T162" s="65">
        <v>1.365572965036227E-17</v>
      </c>
      <c r="U162" s="65">
        <v>0</v>
      </c>
      <c r="V162" s="65">
        <v>1.365572965036227E-17</v>
      </c>
      <c r="W162" s="65">
        <v>0</v>
      </c>
      <c r="X162" s="65">
        <v>1.365572965036227E-17</v>
      </c>
      <c r="Y162" s="65">
        <v>0</v>
      </c>
      <c r="Z162" s="65">
        <v>5.2704814600643973E-9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2346.6289999999999</v>
      </c>
      <c r="E163" s="65">
        <v>1923.117348</v>
      </c>
      <c r="F163" s="65">
        <v>1706.2772779999998</v>
      </c>
      <c r="G163" s="65">
        <v>1025.393278</v>
      </c>
      <c r="H163" s="65">
        <v>473.01870000000002</v>
      </c>
      <c r="I163" s="65">
        <v>925.3932779999999</v>
      </c>
      <c r="J163" s="65">
        <v>0.88032963419660948</v>
      </c>
      <c r="K163" s="65">
        <v>-1.5293474960880055E-5</v>
      </c>
      <c r="L163" s="65">
        <v>173.85650522735745</v>
      </c>
      <c r="M163" s="65">
        <v>-1.5293474960880055E-5</v>
      </c>
      <c r="N163" s="65">
        <v>2.5044958213667855E-14</v>
      </c>
      <c r="O163" s="65">
        <v>-1.5293474960880055E-5</v>
      </c>
      <c r="P163" s="65">
        <v>2.5044958213667855E-14</v>
      </c>
      <c r="Q163" s="65">
        <v>-1.5293474960880055E-5</v>
      </c>
      <c r="R163" s="65">
        <v>2.5044958213667855E-14</v>
      </c>
      <c r="S163" s="65">
        <v>-1.5293474960880055E-5</v>
      </c>
      <c r="T163" s="65">
        <v>2.5044958213667855E-14</v>
      </c>
      <c r="U163" s="65">
        <v>-1.5293474960880055E-5</v>
      </c>
      <c r="V163" s="65">
        <v>2.5044958213667855E-14</v>
      </c>
      <c r="W163" s="65">
        <v>-1.5293474960880055E-5</v>
      </c>
      <c r="X163" s="65">
        <v>5.2705064913668809E-9</v>
      </c>
      <c r="Y163" s="65">
        <v>-1.5293474960880055E-5</v>
      </c>
      <c r="Z163" s="65">
        <v>1.0540987937775548E-8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77.364529828695524</v>
      </c>
      <c r="H164" s="65">
        <v>0</v>
      </c>
      <c r="I164" s="65">
        <v>837.84952982869549</v>
      </c>
      <c r="J164" s="65">
        <v>0</v>
      </c>
      <c r="K164" s="65">
        <v>0</v>
      </c>
      <c r="L164" s="65">
        <v>71.574422094441303</v>
      </c>
      <c r="M164" s="65">
        <v>0</v>
      </c>
      <c r="N164" s="65">
        <v>1.365572965036227E-17</v>
      </c>
      <c r="O164" s="65">
        <v>0</v>
      </c>
      <c r="P164" s="65">
        <v>1.365572965036227E-17</v>
      </c>
      <c r="Q164" s="65">
        <v>0</v>
      </c>
      <c r="R164" s="65">
        <v>1.365572965036227E-17</v>
      </c>
      <c r="S164" s="65">
        <v>0</v>
      </c>
      <c r="T164" s="65">
        <v>1.365572965036227E-17</v>
      </c>
      <c r="U164" s="65">
        <v>0</v>
      </c>
      <c r="V164" s="65">
        <v>1.365572965036227E-17</v>
      </c>
      <c r="W164" s="65">
        <v>0</v>
      </c>
      <c r="X164" s="65">
        <v>5.2704814600643973E-9</v>
      </c>
      <c r="Y164" s="65">
        <v>0</v>
      </c>
      <c r="Z164" s="65">
        <v>1.0540962906473065E-8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2.5775803478804264</v>
      </c>
      <c r="E165" s="65">
        <f t="shared" si="177"/>
        <v>3.2308403971024391</v>
      </c>
      <c r="F165" s="65">
        <f t="shared" si="177"/>
        <v>2.0849163143094493</v>
      </c>
      <c r="G165" s="65">
        <f t="shared" si="177"/>
        <v>1.270861100831157</v>
      </c>
      <c r="H165" s="65">
        <f t="shared" si="177"/>
        <v>0.55355649752972036</v>
      </c>
      <c r="I165" s="65">
        <f t="shared" si="177"/>
        <v>0.69748870788852713</v>
      </c>
      <c r="J165" s="65">
        <f t="shared" si="177"/>
        <v>1.2190844423250408E-3</v>
      </c>
      <c r="K165" s="65">
        <f t="shared" si="177"/>
        <v>-1.7577219831644095E-8</v>
      </c>
      <c r="L165" s="65">
        <f t="shared" si="177"/>
        <v>0.44245282768814198</v>
      </c>
      <c r="M165" s="65">
        <f>M163/M160</f>
        <v>-2.0718492972941978E-8</v>
      </c>
      <c r="N165" s="65">
        <f t="shared" ref="N165" si="178">N163/N160</f>
        <v>2.0368407854954644E-17</v>
      </c>
      <c r="O165" s="65">
        <f>O163/O160</f>
        <v>-2.0757824092267573E-8</v>
      </c>
      <c r="P165" s="65">
        <f t="shared" ref="P165" si="179">P163/P160</f>
        <v>2.0083856366913328E-17</v>
      </c>
      <c r="Q165" s="65">
        <f>Q163/Q160</f>
        <v>-2.4118080131009527E-8</v>
      </c>
      <c r="R165" s="65">
        <f t="shared" ref="R165" si="180">R163/R160</f>
        <v>2.0318199315862719E-17</v>
      </c>
      <c r="S165" s="65">
        <f>S163/S160</f>
        <v>-2.2866400829889639E-8</v>
      </c>
      <c r="T165" s="65">
        <f t="shared" ref="T165" si="181">T163/T160</f>
        <v>2.056525486550196E-17</v>
      </c>
      <c r="U165" s="65">
        <f>U163/U160</f>
        <v>-2.0768683657655455E-8</v>
      </c>
      <c r="V165" s="65">
        <f t="shared" ref="V165" si="182">V163/V160</f>
        <v>1.8382120008958486E-17</v>
      </c>
      <c r="W165" s="65">
        <f>W163/W160</f>
        <v>-1.9975697751846987E-8</v>
      </c>
      <c r="X165" s="65">
        <f t="shared" ref="X165" si="183">X163/X160</f>
        <v>3.8014213040991457E-12</v>
      </c>
      <c r="Y165" s="65">
        <f>Y163/Y160</f>
        <v>-1.8729182681702833E-8</v>
      </c>
      <c r="Z165" s="65">
        <f t="shared" ref="Z165" si="184">Z163/Z160</f>
        <v>7.4695703876276272E-12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4673.2378229300002</v>
      </c>
      <c r="E167" s="65">
        <f t="shared" ref="E167:Z167" si="185">E173+E175+E184</f>
        <v>5335.1947020600001</v>
      </c>
      <c r="F167" s="65">
        <f t="shared" si="185"/>
        <v>7527.9218629094285</v>
      </c>
      <c r="G167" s="65">
        <f t="shared" si="185"/>
        <v>10043.098966226227</v>
      </c>
      <c r="H167" s="65">
        <f t="shared" si="185"/>
        <v>10129.313952302935</v>
      </c>
      <c r="I167" s="65">
        <f t="shared" si="185"/>
        <v>9037.8523833309919</v>
      </c>
      <c r="J167" s="65">
        <f t="shared" si="185"/>
        <v>9581.3975013888321</v>
      </c>
      <c r="K167" s="65">
        <f t="shared" si="185"/>
        <v>8739.5940852439981</v>
      </c>
      <c r="L167" s="65">
        <f t="shared" si="185"/>
        <v>8482.5629577584241</v>
      </c>
      <c r="M167" s="65">
        <f t="shared" si="185"/>
        <v>8784.4532099873522</v>
      </c>
      <c r="N167" s="65">
        <f t="shared" si="185"/>
        <v>8467.4697875583661</v>
      </c>
      <c r="O167" s="65">
        <f t="shared" si="185"/>
        <v>8787.0095867297769</v>
      </c>
      <c r="P167" s="65">
        <f t="shared" si="185"/>
        <v>8758.6610498680693</v>
      </c>
      <c r="Q167" s="65">
        <f t="shared" si="185"/>
        <v>8842.4540871994705</v>
      </c>
      <c r="R167" s="65">
        <f t="shared" si="185"/>
        <v>9046.0244481835052</v>
      </c>
      <c r="S167" s="65">
        <f t="shared" si="185"/>
        <v>8855.6285420994336</v>
      </c>
      <c r="T167" s="65">
        <f t="shared" si="185"/>
        <v>9385.4409328346737</v>
      </c>
      <c r="U167" s="65">
        <f t="shared" si="185"/>
        <v>9141.1716238568442</v>
      </c>
      <c r="V167" s="65">
        <f t="shared" si="185"/>
        <v>9692.0886501360001</v>
      </c>
      <c r="W167" s="65">
        <f t="shared" si="185"/>
        <v>9394.836043369578</v>
      </c>
      <c r="X167" s="65">
        <f t="shared" si="185"/>
        <v>9979.7916109708822</v>
      </c>
      <c r="Y167" s="65">
        <f t="shared" si="185"/>
        <v>9675.4623954676936</v>
      </c>
      <c r="Z167" s="65">
        <f t="shared" si="185"/>
        <v>10279.216872684037</v>
      </c>
      <c r="AA167" s="65">
        <f>H167+J167+K167+M167+O167+Q167+S167+U167+W167+Y167</f>
        <v>91931.321027645914</v>
      </c>
      <c r="AB167" s="65">
        <f>H167+J167+L167+N167+P167+R167+T167+V167+X167+Z167</f>
        <v>93801.967763685723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3956.8758709999997</v>
      </c>
      <c r="E173" s="65">
        <v>5077.8100000000004</v>
      </c>
      <c r="F173" s="65">
        <v>7189.7010774766259</v>
      </c>
      <c r="G173" s="65">
        <v>9271.9295162693597</v>
      </c>
      <c r="H173" s="65">
        <v>9640.4986240899998</v>
      </c>
      <c r="I173" s="65">
        <v>8796.6010020842241</v>
      </c>
      <c r="J173" s="65">
        <v>9223.1786372890001</v>
      </c>
      <c r="K173" s="65">
        <v>8427.8897083861903</v>
      </c>
      <c r="L173" s="65">
        <v>8091.8739674600001</v>
      </c>
      <c r="M173" s="65">
        <v>8513.2585393055015</v>
      </c>
      <c r="N173" s="65">
        <v>8251.4888959535219</v>
      </c>
      <c r="O173" s="65">
        <v>8593.3615537234928</v>
      </c>
      <c r="P173" s="65">
        <v>8506.5669541294083</v>
      </c>
      <c r="Q173" s="65">
        <v>8648.4801891501756</v>
      </c>
      <c r="R173" s="65">
        <v>8843.2487621200598</v>
      </c>
      <c r="S173" s="65">
        <v>8620.6595515406079</v>
      </c>
      <c r="T173" s="65">
        <v>9181.9170239923187</v>
      </c>
      <c r="U173" s="65">
        <v>8879.2793380868261</v>
      </c>
      <c r="V173" s="65">
        <v>9488.572898048611</v>
      </c>
      <c r="W173" s="65">
        <v>9145.6577182294313</v>
      </c>
      <c r="X173" s="65">
        <v>9773.2300849900694</v>
      </c>
      <c r="Y173" s="65">
        <v>9420.0274497763148</v>
      </c>
      <c r="Z173" s="65">
        <v>10066.426987539771</v>
      </c>
      <c r="AA173" s="65">
        <f>H173+J173+K173+M173+O173+Q173+S173+U173+W173+Y173</f>
        <v>89112.291309577544</v>
      </c>
      <c r="AB173" s="65">
        <f>H173+J173+L173+N173+P173+R173+T173+V173+X173+Z173</f>
        <v>91067.002835612759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318.69099999999997</v>
      </c>
      <c r="E175" s="65">
        <v>87.955871000000002</v>
      </c>
      <c r="F175" s="65">
        <v>51.790204783500002</v>
      </c>
      <c r="G175" s="65">
        <v>22.126999999999999</v>
      </c>
      <c r="H175" s="65">
        <v>134.78334638000001</v>
      </c>
      <c r="I175" s="65">
        <v>40.776000000000003</v>
      </c>
      <c r="J175" s="65">
        <v>91.189551160000008</v>
      </c>
      <c r="K175" s="65">
        <v>13.454260478200005</v>
      </c>
      <c r="L175" s="65">
        <v>25.438362189999999</v>
      </c>
      <c r="M175" s="65">
        <v>79.707819999999998</v>
      </c>
      <c r="N175" s="65">
        <v>14.638216686</v>
      </c>
      <c r="O175" s="65">
        <v>1.855</v>
      </c>
      <c r="P175" s="65">
        <v>19.767666978000001</v>
      </c>
      <c r="Q175" s="65">
        <v>1.86</v>
      </c>
      <c r="R175" s="65">
        <v>3.2269971599999998</v>
      </c>
      <c r="S175" s="65">
        <v>1.26680942</v>
      </c>
      <c r="T175" s="65">
        <v>3.1285651200000002</v>
      </c>
      <c r="U175" s="65">
        <v>1.1497683999999997</v>
      </c>
      <c r="V175" s="65">
        <v>3.0301330800000001</v>
      </c>
      <c r="W175" s="65">
        <v>1.1842614519999997</v>
      </c>
      <c r="X175" s="65">
        <v>3.1513384032000005</v>
      </c>
      <c r="Y175" s="65">
        <v>1.2197892955599998</v>
      </c>
      <c r="Z175" s="65">
        <v>3.2773919393280004</v>
      </c>
      <c r="AA175" s="65">
        <f>H175+J175+K175+M175+O175+Q175+S175+U175+W175+Y175</f>
        <v>327.67060658576014</v>
      </c>
      <c r="AB175" s="65">
        <f>H175+J175+L175+N175+P175+R175+T175+V175+X175+Z175</f>
        <v>301.63156909652804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397.67095193000006</v>
      </c>
      <c r="E184" s="65">
        <v>169.42883105999999</v>
      </c>
      <c r="F184" s="65">
        <v>286.43058064930335</v>
      </c>
      <c r="G184" s="65">
        <v>749.04244995686759</v>
      </c>
      <c r="H184" s="65">
        <v>354.03198183293529</v>
      </c>
      <c r="I184" s="65">
        <v>200.47538124676777</v>
      </c>
      <c r="J184" s="65">
        <v>267.02931293983221</v>
      </c>
      <c r="K184" s="65">
        <v>298.2501163796079</v>
      </c>
      <c r="L184" s="65">
        <v>365.25062810842485</v>
      </c>
      <c r="M184" s="65">
        <v>191.48685068185097</v>
      </c>
      <c r="N184" s="65">
        <v>201.34267491884449</v>
      </c>
      <c r="O184" s="65">
        <v>191.79303300628439</v>
      </c>
      <c r="P184" s="65">
        <v>232.32642876066242</v>
      </c>
      <c r="Q184" s="65">
        <v>192.11389804929496</v>
      </c>
      <c r="R184" s="65">
        <v>199.54868890344611</v>
      </c>
      <c r="S184" s="65">
        <v>233.70218113882544</v>
      </c>
      <c r="T184" s="65">
        <v>200.39534372235499</v>
      </c>
      <c r="U184" s="65">
        <v>260.74251737001765</v>
      </c>
      <c r="V184" s="65">
        <v>200.48561900739006</v>
      </c>
      <c r="W184" s="65">
        <v>247.99406368814653</v>
      </c>
      <c r="X184" s="65">
        <v>203.41018757761157</v>
      </c>
      <c r="Y184" s="65">
        <v>254.21515639581878</v>
      </c>
      <c r="Z184" s="65">
        <v>209.51249320493923</v>
      </c>
      <c r="AA184" s="65">
        <f t="shared" ref="AA184:AA203" si="186">H184+J184+K184+M184+O184+Q184+S184+U184+W184+Y184</f>
        <v>2491.359111482614</v>
      </c>
      <c r="AB184" s="65">
        <f t="shared" ref="AB184:AB203" si="187">H184+J184+L184+N184+P184+R184+T184+V184+X184+Z184</f>
        <v>2433.3333589764411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4480.6975380599997</v>
      </c>
      <c r="E185" s="65">
        <f t="shared" ref="E185:Z185" si="188">E187+E191+E192+E194+E195+E196+E198+E199+E200+E201+E202</f>
        <v>3903.6890976900004</v>
      </c>
      <c r="F185" s="65">
        <f t="shared" si="188"/>
        <v>7261.7675120902677</v>
      </c>
      <c r="G185" s="65">
        <f t="shared" si="188"/>
        <v>9178.117887442093</v>
      </c>
      <c r="H185" s="65">
        <f t="shared" si="188"/>
        <v>8645.0567165925677</v>
      </c>
      <c r="I185" s="65">
        <f t="shared" si="188"/>
        <v>8236.4653695939178</v>
      </c>
      <c r="J185" s="65">
        <f t="shared" si="188"/>
        <v>8772.4954157523862</v>
      </c>
      <c r="K185" s="65">
        <f t="shared" si="188"/>
        <v>7797.472213599538</v>
      </c>
      <c r="L185" s="65">
        <f t="shared" si="188"/>
        <v>7830.8239651435624</v>
      </c>
      <c r="M185" s="65">
        <f t="shared" si="188"/>
        <v>7771.9554889123883</v>
      </c>
      <c r="N185" s="65">
        <f t="shared" si="188"/>
        <v>7255.9666829407824</v>
      </c>
      <c r="O185" s="65">
        <f t="shared" si="188"/>
        <v>7897.1561076036878</v>
      </c>
      <c r="P185" s="65">
        <f t="shared" si="188"/>
        <v>7538.8464415041635</v>
      </c>
      <c r="Q185" s="65">
        <f t="shared" si="188"/>
        <v>8083.1854114075213</v>
      </c>
      <c r="R185" s="65">
        <f t="shared" si="188"/>
        <v>7674.683737951128</v>
      </c>
      <c r="S185" s="65">
        <f t="shared" si="188"/>
        <v>7940.8374340923638</v>
      </c>
      <c r="T185" s="65">
        <f t="shared" si="188"/>
        <v>8016.4043324386857</v>
      </c>
      <c r="U185" s="65">
        <f t="shared" si="188"/>
        <v>8344.7782782938339</v>
      </c>
      <c r="V185" s="65">
        <f t="shared" si="188"/>
        <v>8241.4650483926489</v>
      </c>
      <c r="W185" s="65">
        <f t="shared" si="188"/>
        <v>8544.3628054102883</v>
      </c>
      <c r="X185" s="65">
        <f t="shared" si="188"/>
        <v>8504.7379885157388</v>
      </c>
      <c r="Y185" s="65">
        <f t="shared" si="188"/>
        <v>8763.2952998307555</v>
      </c>
      <c r="Z185" s="65">
        <f t="shared" si="188"/>
        <v>8780.7564611741691</v>
      </c>
      <c r="AA185" s="65">
        <f t="shared" si="186"/>
        <v>82560.595171495326</v>
      </c>
      <c r="AB185" s="65">
        <f t="shared" si="187"/>
        <v>81261.236790405834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474.72699999999998</v>
      </c>
      <c r="E187" s="65">
        <f t="shared" ref="E187:Z187" si="189">E190</f>
        <v>640.48400000000004</v>
      </c>
      <c r="F187" s="65">
        <f t="shared" si="189"/>
        <v>492.13600000000002</v>
      </c>
      <c r="G187" s="65">
        <f t="shared" si="189"/>
        <v>492.50290617959996</v>
      </c>
      <c r="H187" s="65">
        <f t="shared" si="189"/>
        <v>595.07907074000002</v>
      </c>
      <c r="I187" s="65">
        <f t="shared" si="189"/>
        <v>506.77617244837103</v>
      </c>
      <c r="J187" s="65">
        <f t="shared" si="189"/>
        <v>672.70830718000002</v>
      </c>
      <c r="K187" s="65">
        <f t="shared" si="189"/>
        <v>726.31151795468008</v>
      </c>
      <c r="L187" s="65">
        <f t="shared" si="189"/>
        <v>515.98586116000001</v>
      </c>
      <c r="M187" s="65">
        <f t="shared" si="189"/>
        <v>714.21358507274113</v>
      </c>
      <c r="N187" s="65">
        <f t="shared" si="189"/>
        <v>386.05497034578576</v>
      </c>
      <c r="O187" s="65">
        <f t="shared" si="189"/>
        <v>755.28277320217876</v>
      </c>
      <c r="P187" s="65">
        <f t="shared" si="189"/>
        <v>383.91103465365654</v>
      </c>
      <c r="Q187" s="65">
        <f t="shared" si="189"/>
        <v>797.74891035574922</v>
      </c>
      <c r="R187" s="65">
        <f t="shared" si="189"/>
        <v>389.69829774009031</v>
      </c>
      <c r="S187" s="65">
        <f t="shared" si="189"/>
        <v>797.54507428104966</v>
      </c>
      <c r="T187" s="65">
        <f t="shared" si="189"/>
        <v>387.42789929104055</v>
      </c>
      <c r="U187" s="65">
        <f t="shared" si="189"/>
        <v>821.43802051605178</v>
      </c>
      <c r="V187" s="65">
        <f t="shared" si="189"/>
        <v>384.84691106159045</v>
      </c>
      <c r="W187" s="65">
        <f t="shared" si="189"/>
        <v>846.08116113153346</v>
      </c>
      <c r="X187" s="65">
        <f t="shared" si="189"/>
        <v>396.39231839343813</v>
      </c>
      <c r="Y187" s="65">
        <f t="shared" si="189"/>
        <v>871.4635959654795</v>
      </c>
      <c r="Z187" s="65">
        <f t="shared" si="189"/>
        <v>408.28408794524131</v>
      </c>
      <c r="AA187" s="65">
        <f t="shared" si="186"/>
        <v>7597.8720163994631</v>
      </c>
      <c r="AB187" s="65">
        <f t="shared" si="187"/>
        <v>4520.3887585108432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474.72699999999998</v>
      </c>
      <c r="E190" s="65">
        <v>640.48400000000004</v>
      </c>
      <c r="F190" s="65">
        <v>492.13600000000002</v>
      </c>
      <c r="G190" s="65">
        <v>492.50290617959996</v>
      </c>
      <c r="H190" s="65">
        <v>595.07907074000002</v>
      </c>
      <c r="I190" s="65">
        <v>506.77617244837103</v>
      </c>
      <c r="J190" s="65">
        <v>672.70830718000002</v>
      </c>
      <c r="K190" s="65">
        <v>726.31151795468008</v>
      </c>
      <c r="L190" s="65">
        <v>515.98586116000001</v>
      </c>
      <c r="M190" s="65">
        <v>714.21358507274113</v>
      </c>
      <c r="N190" s="65">
        <v>386.05497034578576</v>
      </c>
      <c r="O190" s="65">
        <v>755.28277320217876</v>
      </c>
      <c r="P190" s="65">
        <v>383.91103465365654</v>
      </c>
      <c r="Q190" s="65">
        <v>797.74891035574922</v>
      </c>
      <c r="R190" s="65">
        <v>389.69829774009031</v>
      </c>
      <c r="S190" s="65">
        <v>797.54507428104966</v>
      </c>
      <c r="T190" s="65">
        <v>387.42789929104055</v>
      </c>
      <c r="U190" s="65">
        <v>821.43802051605178</v>
      </c>
      <c r="V190" s="65">
        <v>384.84691106159045</v>
      </c>
      <c r="W190" s="65">
        <v>846.08116113153346</v>
      </c>
      <c r="X190" s="65">
        <v>396.39231839343813</v>
      </c>
      <c r="Y190" s="65">
        <v>871.4635959654795</v>
      </c>
      <c r="Z190" s="65">
        <v>408.28408794524131</v>
      </c>
      <c r="AA190" s="65">
        <f t="shared" si="186"/>
        <v>7597.8720163994631</v>
      </c>
      <c r="AB190" s="65">
        <f t="shared" si="187"/>
        <v>4520.3887585108432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1853.9629600000001</v>
      </c>
      <c r="E191" s="65">
        <v>1229.1581003700001</v>
      </c>
      <c r="F191" s="65">
        <v>1721.8047904913701</v>
      </c>
      <c r="G191" s="65">
        <v>1456.8558357226234</v>
      </c>
      <c r="H191" s="65">
        <v>1394.9235818663294</v>
      </c>
      <c r="I191" s="65">
        <v>775.52326540680133</v>
      </c>
      <c r="J191" s="65">
        <v>1015.1409152090649</v>
      </c>
      <c r="K191" s="65">
        <v>392.4136839165692</v>
      </c>
      <c r="L191" s="65">
        <v>362.77823049652534</v>
      </c>
      <c r="M191" s="65">
        <v>419.89540397516254</v>
      </c>
      <c r="N191" s="65">
        <v>330.33824356828416</v>
      </c>
      <c r="O191" s="65">
        <v>438.90891438467634</v>
      </c>
      <c r="P191" s="65">
        <v>347.34896143836369</v>
      </c>
      <c r="Q191" s="65">
        <v>460.54191327513439</v>
      </c>
      <c r="R191" s="65">
        <v>363.68011362805424</v>
      </c>
      <c r="S191" s="65">
        <v>483.25277510949616</v>
      </c>
      <c r="T191" s="65">
        <v>382.69866263899871</v>
      </c>
      <c r="U191" s="65">
        <v>498.33042278466462</v>
      </c>
      <c r="V191" s="65">
        <v>402.7000386794748</v>
      </c>
      <c r="W191" s="65">
        <v>513.2803354682045</v>
      </c>
      <c r="X191" s="65">
        <v>415.33656183344499</v>
      </c>
      <c r="Y191" s="65">
        <v>528.6787455322509</v>
      </c>
      <c r="Z191" s="65">
        <v>427.7966586884483</v>
      </c>
      <c r="AA191" s="65">
        <f t="shared" si="186"/>
        <v>6145.3666915215526</v>
      </c>
      <c r="AB191" s="65">
        <f t="shared" si="187"/>
        <v>5442.7419680469884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0</v>
      </c>
      <c r="E192" s="65">
        <v>0</v>
      </c>
      <c r="F192" s="65">
        <v>2819.2959999999998</v>
      </c>
      <c r="G192" s="65">
        <v>4165.5694175689978</v>
      </c>
      <c r="H192" s="65">
        <v>3997.0471638500003</v>
      </c>
      <c r="I192" s="65">
        <v>3827.5864123934002</v>
      </c>
      <c r="J192" s="65">
        <v>4497.9480149300007</v>
      </c>
      <c r="K192" s="65">
        <v>3976.7287765819992</v>
      </c>
      <c r="L192" s="65">
        <v>3741.3029835399998</v>
      </c>
      <c r="M192" s="65">
        <v>4031.6748402316653</v>
      </c>
      <c r="N192" s="65">
        <v>3892.9986222952557</v>
      </c>
      <c r="O192" s="65">
        <v>3997.2139110461821</v>
      </c>
      <c r="P192" s="65">
        <v>4017.384326852602</v>
      </c>
      <c r="Q192" s="65">
        <v>3998.1403372697987</v>
      </c>
      <c r="R192" s="65">
        <v>4110.7615589768857</v>
      </c>
      <c r="S192" s="65">
        <v>3998.1403372697991</v>
      </c>
      <c r="T192" s="65">
        <v>4244.9562285336515</v>
      </c>
      <c r="U192" s="65">
        <v>4071.4395767864125</v>
      </c>
      <c r="V192" s="65">
        <v>4386.6503585675746</v>
      </c>
      <c r="W192" s="65">
        <v>4152.8683683221398</v>
      </c>
      <c r="X192" s="65">
        <v>4519.4675150665471</v>
      </c>
      <c r="Y192" s="65">
        <v>4235.9257356885837</v>
      </c>
      <c r="Z192" s="65">
        <v>4655.0515405185433</v>
      </c>
      <c r="AA192" s="65">
        <f t="shared" si="186"/>
        <v>40957.127061976593</v>
      </c>
      <c r="AB192" s="65">
        <f t="shared" si="187"/>
        <v>42063.568313131065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772.11642900000004</v>
      </c>
      <c r="E194" s="65">
        <v>830.35757599999999</v>
      </c>
      <c r="F194" s="65">
        <v>733.65973112751999</v>
      </c>
      <c r="G194" s="65">
        <v>850.72805999999991</v>
      </c>
      <c r="H194" s="65">
        <v>926.51797200581404</v>
      </c>
      <c r="I194" s="65">
        <v>874.49275380360086</v>
      </c>
      <c r="J194" s="65">
        <v>996.10358633185172</v>
      </c>
      <c r="K194" s="65">
        <v>980.15290068778177</v>
      </c>
      <c r="L194" s="65">
        <v>1105.7348440715996</v>
      </c>
      <c r="M194" s="65">
        <v>1017.832767799192</v>
      </c>
      <c r="N194" s="65">
        <v>1042.2797667360858</v>
      </c>
      <c r="O194" s="65">
        <v>1077.4115869111563</v>
      </c>
      <c r="P194" s="65">
        <v>1079.1248777535477</v>
      </c>
      <c r="Q194" s="65">
        <v>1115.6591259876061</v>
      </c>
      <c r="R194" s="65">
        <v>1120.1496772636892</v>
      </c>
      <c r="S194" s="65">
        <v>1151.7535734271082</v>
      </c>
      <c r="T194" s="65">
        <v>1162.8640887542369</v>
      </c>
      <c r="U194" s="65">
        <v>1197.5665804381501</v>
      </c>
      <c r="V194" s="65">
        <v>1207.2738211044066</v>
      </c>
      <c r="W194" s="65">
        <v>1245.2121077296338</v>
      </c>
      <c r="X194" s="65">
        <v>1235.0411189898077</v>
      </c>
      <c r="Y194" s="65">
        <v>1294.7634561127768</v>
      </c>
      <c r="Z194" s="65">
        <v>1284.4427637494</v>
      </c>
      <c r="AA194" s="65">
        <f t="shared" si="186"/>
        <v>11002.97365743107</v>
      </c>
      <c r="AB194" s="65">
        <f t="shared" si="187"/>
        <v>11159.532516760439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186.90723399999999</v>
      </c>
      <c r="E195" s="65">
        <v>201.007845</v>
      </c>
      <c r="F195" s="65">
        <v>221.89221363119</v>
      </c>
      <c r="G195" s="65">
        <v>224.85526000000002</v>
      </c>
      <c r="H195" s="65">
        <v>240.99809252022604</v>
      </c>
      <c r="I195" s="65">
        <v>245.085658</v>
      </c>
      <c r="J195" s="65">
        <v>260.24993334217527</v>
      </c>
      <c r="K195" s="65">
        <v>320.58050069952537</v>
      </c>
      <c r="L195" s="65">
        <v>302.81880264000682</v>
      </c>
      <c r="M195" s="65">
        <v>329.8094554000491</v>
      </c>
      <c r="N195" s="65">
        <v>306.37992108987646</v>
      </c>
      <c r="O195" s="65">
        <v>335.05611760005115</v>
      </c>
      <c r="P195" s="65">
        <v>333.22390615323269</v>
      </c>
      <c r="Q195" s="65">
        <v>345.7068694240532</v>
      </c>
      <c r="R195" s="65">
        <v>346.15761936897951</v>
      </c>
      <c r="S195" s="65">
        <v>351.67135578501524</v>
      </c>
      <c r="T195" s="65">
        <v>359.60311272013018</v>
      </c>
      <c r="U195" s="65">
        <v>365.35576047662511</v>
      </c>
      <c r="V195" s="65">
        <v>373.58063813631651</v>
      </c>
      <c r="W195" s="65">
        <v>379.58754135589948</v>
      </c>
      <c r="X195" s="65">
        <v>382.1729928134518</v>
      </c>
      <c r="Y195" s="65">
        <v>394.3885934703448</v>
      </c>
      <c r="Z195" s="65">
        <v>397.45991252598981</v>
      </c>
      <c r="AA195" s="65">
        <f t="shared" si="186"/>
        <v>3323.404220073965</v>
      </c>
      <c r="AB195" s="65">
        <f t="shared" si="187"/>
        <v>3302.6449313103849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150.456875</v>
      </c>
      <c r="E196" s="65">
        <v>230.46113306399997</v>
      </c>
      <c r="F196" s="65">
        <v>454.46769859304999</v>
      </c>
      <c r="G196" s="65">
        <v>384.5322488180787</v>
      </c>
      <c r="H196" s="65">
        <v>441.91232652155799</v>
      </c>
      <c r="I196" s="65">
        <v>436.2555877299929</v>
      </c>
      <c r="J196" s="65">
        <v>461.535685266575</v>
      </c>
      <c r="K196" s="65">
        <v>335.58346215654836</v>
      </c>
      <c r="L196" s="65">
        <v>479.80824725590043</v>
      </c>
      <c r="M196" s="65">
        <v>437.65296306586583</v>
      </c>
      <c r="N196" s="65">
        <v>430.298058530486</v>
      </c>
      <c r="O196" s="65">
        <v>407.74258764401668</v>
      </c>
      <c r="P196" s="65">
        <v>511.21621076860907</v>
      </c>
      <c r="Q196" s="65">
        <v>407.50277175219225</v>
      </c>
      <c r="R196" s="65">
        <v>503.80862762584172</v>
      </c>
      <c r="S196" s="65">
        <v>268.5079983691196</v>
      </c>
      <c r="T196" s="65">
        <v>515.45657707750513</v>
      </c>
      <c r="U196" s="65">
        <v>482.85645455742684</v>
      </c>
      <c r="V196" s="65">
        <v>589.70256369205106</v>
      </c>
      <c r="W196" s="65">
        <v>481.41772039968379</v>
      </c>
      <c r="X196" s="65">
        <v>628.7759902509539</v>
      </c>
      <c r="Y196" s="65">
        <v>493.67301162406261</v>
      </c>
      <c r="Z196" s="65">
        <v>650.6770279371616</v>
      </c>
      <c r="AA196" s="65">
        <f t="shared" si="186"/>
        <v>4218.3849813570487</v>
      </c>
      <c r="AB196" s="65">
        <f t="shared" si="187"/>
        <v>5213.191314926642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3.5700120000000006</v>
      </c>
      <c r="E197" s="65">
        <v>-11.908648999999999</v>
      </c>
      <c r="F197" s="65">
        <v>28.275967088000002</v>
      </c>
      <c r="G197" s="65">
        <v>18.312318196664201</v>
      </c>
      <c r="H197" s="65">
        <v>9.9669395001980021</v>
      </c>
      <c r="I197" s="65">
        <v>145.20647842844309</v>
      </c>
      <c r="J197" s="65">
        <v>40.010428699708449</v>
      </c>
      <c r="K197" s="65">
        <v>39.095481815336349</v>
      </c>
      <c r="L197" s="65">
        <v>61.799990990000005</v>
      </c>
      <c r="M197" s="65">
        <v>60.54266348501573</v>
      </c>
      <c r="N197" s="65">
        <v>10.516617350941283</v>
      </c>
      <c r="O197" s="65">
        <v>27.928664233783973</v>
      </c>
      <c r="P197" s="65">
        <v>34.932862438887078</v>
      </c>
      <c r="Q197" s="65">
        <v>16.720425510564805</v>
      </c>
      <c r="R197" s="65">
        <v>29.522854708221285</v>
      </c>
      <c r="S197" s="65">
        <v>28.868824121643396</v>
      </c>
      <c r="T197" s="65">
        <v>29.156137891660141</v>
      </c>
      <c r="U197" s="65">
        <v>38.183266725842486</v>
      </c>
      <c r="V197" s="65">
        <v>25.902614120774302</v>
      </c>
      <c r="W197" s="65">
        <v>39.665637910897253</v>
      </c>
      <c r="X197" s="65">
        <v>25.46502738154825</v>
      </c>
      <c r="Y197" s="65">
        <v>45.317926301851706</v>
      </c>
      <c r="Z197" s="65">
        <v>26.235881460122275</v>
      </c>
      <c r="AA197" s="65">
        <f t="shared" si="186"/>
        <v>346.30025830484215</v>
      </c>
      <c r="AB197" s="65">
        <f t="shared" si="187"/>
        <v>293.50935454206109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223.57486699999998</v>
      </c>
      <c r="E198" s="65">
        <v>185.88749789999997</v>
      </c>
      <c r="F198" s="65">
        <v>213.95072674175003</v>
      </c>
      <c r="G198" s="65">
        <v>261.25976100135364</v>
      </c>
      <c r="H198" s="65">
        <v>343.33509468523414</v>
      </c>
      <c r="I198" s="65">
        <v>252.66619259236137</v>
      </c>
      <c r="J198" s="65">
        <v>329.59400699244219</v>
      </c>
      <c r="K198" s="65">
        <v>307.25331528798768</v>
      </c>
      <c r="L198" s="65">
        <v>395.40698040516605</v>
      </c>
      <c r="M198" s="65">
        <v>316.1663595203392</v>
      </c>
      <c r="N198" s="65">
        <v>324.45766043301165</v>
      </c>
      <c r="O198" s="65">
        <v>329.07283746957825</v>
      </c>
      <c r="P198" s="65">
        <v>330.34783655314368</v>
      </c>
      <c r="Q198" s="65">
        <v>343.0457291405209</v>
      </c>
      <c r="R198" s="65">
        <v>326.98958860619342</v>
      </c>
      <c r="S198" s="65">
        <v>328.34430894973616</v>
      </c>
      <c r="T198" s="65">
        <v>347.98146293800238</v>
      </c>
      <c r="U198" s="65">
        <v>333.78951701937092</v>
      </c>
      <c r="V198" s="65">
        <v>336.20603458272853</v>
      </c>
      <c r="W198" s="65">
        <v>339.28609177769198</v>
      </c>
      <c r="X198" s="65">
        <v>346.29221562021041</v>
      </c>
      <c r="Y198" s="65">
        <v>344.89259803117949</v>
      </c>
      <c r="Z198" s="65">
        <v>356.68098208881673</v>
      </c>
      <c r="AA198" s="65">
        <f t="shared" si="186"/>
        <v>3314.7798588740811</v>
      </c>
      <c r="AB198" s="65">
        <f t="shared" si="187"/>
        <v>3437.2918629049491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101.10328700000001</v>
      </c>
      <c r="E199" s="65">
        <v>98.601023740000088</v>
      </c>
      <c r="F199" s="65">
        <v>70.204972376999905</v>
      </c>
      <c r="G199" s="65">
        <v>96.266290200002004</v>
      </c>
      <c r="H199" s="65">
        <v>91.507594639599318</v>
      </c>
      <c r="I199" s="65">
        <v>129.46924599999829</v>
      </c>
      <c r="J199" s="65">
        <v>164.40854275000001</v>
      </c>
      <c r="K199" s="65">
        <v>125.55656252310146</v>
      </c>
      <c r="L199" s="65">
        <v>229.44642733945511</v>
      </c>
      <c r="M199" s="65">
        <v>124.05857712256071</v>
      </c>
      <c r="N199" s="65">
        <v>97.18379801239027</v>
      </c>
      <c r="O199" s="65">
        <v>129.01922264058376</v>
      </c>
      <c r="P199" s="65">
        <v>115.30138632602943</v>
      </c>
      <c r="Q199" s="65">
        <v>134.17825311799115</v>
      </c>
      <c r="R199" s="65">
        <v>115.88721779756668</v>
      </c>
      <c r="S199" s="65">
        <v>139.54371687520714</v>
      </c>
      <c r="T199" s="65">
        <v>121.00100064883939</v>
      </c>
      <c r="U199" s="65">
        <v>142.70906378452619</v>
      </c>
      <c r="V199" s="65">
        <v>123.97254154421482</v>
      </c>
      <c r="W199" s="65">
        <v>145.93771763203108</v>
      </c>
      <c r="X199" s="65">
        <v>128.52695018817857</v>
      </c>
      <c r="Y199" s="65">
        <v>149.23094455648493</v>
      </c>
      <c r="Z199" s="65">
        <v>133.25140038736629</v>
      </c>
      <c r="AA199" s="65">
        <f t="shared" si="186"/>
        <v>1346.1501956420857</v>
      </c>
      <c r="AB199" s="65">
        <f t="shared" si="187"/>
        <v>1320.4868596336396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24.861809999999998</v>
      </c>
      <c r="E200" s="65">
        <v>21.459705000000003</v>
      </c>
      <c r="F200" s="65">
        <v>22.546625905640003</v>
      </c>
      <c r="G200" s="65">
        <v>13.260833806479338</v>
      </c>
      <c r="H200" s="65">
        <v>24.426044629269999</v>
      </c>
      <c r="I200" s="65">
        <v>39.031733800000005</v>
      </c>
      <c r="J200" s="65">
        <v>62.281737301125801</v>
      </c>
      <c r="K200" s="65">
        <v>51.450431930781193</v>
      </c>
      <c r="L200" s="65">
        <v>95.051912979989226</v>
      </c>
      <c r="M200" s="65">
        <v>53.508464634695862</v>
      </c>
      <c r="N200" s="65">
        <v>28.613546763026587</v>
      </c>
      <c r="O200" s="65">
        <v>55.648796450977301</v>
      </c>
      <c r="P200" s="65">
        <v>29.550419055147653</v>
      </c>
      <c r="Q200" s="65">
        <v>57.874751953898802</v>
      </c>
      <c r="R200" s="65">
        <v>30.524766238953561</v>
      </c>
      <c r="S200" s="65">
        <v>60.189732509420338</v>
      </c>
      <c r="T200" s="65">
        <v>29.333422897637135</v>
      </c>
      <c r="U200" s="65">
        <v>60.189732509420338</v>
      </c>
      <c r="V200" s="65">
        <v>28.182465960116179</v>
      </c>
      <c r="W200" s="65">
        <v>60.189732509420338</v>
      </c>
      <c r="X200" s="65">
        <v>29.027939938919666</v>
      </c>
      <c r="Y200" s="65">
        <v>60.189732509420338</v>
      </c>
      <c r="Z200" s="65">
        <v>29.898778137087259</v>
      </c>
      <c r="AA200" s="65">
        <f t="shared" si="186"/>
        <v>545.94915693843018</v>
      </c>
      <c r="AB200" s="65">
        <f t="shared" si="187"/>
        <v>386.89103390127303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160.923</v>
      </c>
      <c r="E201" s="65">
        <v>186.315507016</v>
      </c>
      <c r="F201" s="65">
        <v>223.92708146365996</v>
      </c>
      <c r="G201" s="65">
        <v>203.4812127835811</v>
      </c>
      <c r="H201" s="65">
        <v>151.17195122304</v>
      </c>
      <c r="I201" s="65">
        <v>114.000585747984</v>
      </c>
      <c r="J201" s="65">
        <v>42.833121809291995</v>
      </c>
      <c r="K201" s="65">
        <v>0.88003285572216738</v>
      </c>
      <c r="L201" s="65">
        <v>5.151229663227749</v>
      </c>
      <c r="M201" s="65">
        <v>0</v>
      </c>
      <c r="N201" s="65">
        <v>1.7104326964019885</v>
      </c>
      <c r="O201" s="65">
        <v>0</v>
      </c>
      <c r="P201" s="65">
        <v>0</v>
      </c>
      <c r="Q201" s="65">
        <v>0</v>
      </c>
      <c r="R201" s="65">
        <v>0</v>
      </c>
      <c r="S201" s="65">
        <v>0</v>
      </c>
      <c r="T201" s="65">
        <v>0</v>
      </c>
      <c r="U201" s="65">
        <v>0</v>
      </c>
      <c r="V201" s="65">
        <v>0</v>
      </c>
      <c r="W201" s="65">
        <v>0</v>
      </c>
      <c r="X201" s="65">
        <v>0</v>
      </c>
      <c r="Y201" s="65">
        <v>0</v>
      </c>
      <c r="Z201" s="65">
        <v>0</v>
      </c>
      <c r="AA201" s="65">
        <f t="shared" si="186"/>
        <v>194.88510588805417</v>
      </c>
      <c r="AB201" s="65">
        <f t="shared" si="187"/>
        <v>200.86673539196175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532.06407605999993</v>
      </c>
      <c r="E202" s="65">
        <v>279.95670959999978</v>
      </c>
      <c r="F202" s="65">
        <v>287.88167175908706</v>
      </c>
      <c r="G202" s="65">
        <v>1028.8060613613766</v>
      </c>
      <c r="H202" s="65">
        <v>438.13782391149726</v>
      </c>
      <c r="I202" s="65">
        <v>1035.5777616714065</v>
      </c>
      <c r="J202" s="65">
        <v>269.69156463985888</v>
      </c>
      <c r="K202" s="65">
        <v>580.56102900484279</v>
      </c>
      <c r="L202" s="65">
        <v>597.33844559169097</v>
      </c>
      <c r="M202" s="65">
        <v>327.14307209011758</v>
      </c>
      <c r="N202" s="65">
        <v>415.65166247017959</v>
      </c>
      <c r="O202" s="65">
        <v>371.79936025428822</v>
      </c>
      <c r="P202" s="65">
        <v>391.43748194983135</v>
      </c>
      <c r="Q202" s="65">
        <v>422.78674913057574</v>
      </c>
      <c r="R202" s="65">
        <v>367.02627070487381</v>
      </c>
      <c r="S202" s="65">
        <v>361.88856151641266</v>
      </c>
      <c r="T202" s="65">
        <v>465.08187693864295</v>
      </c>
      <c r="U202" s="65">
        <v>371.10314942118509</v>
      </c>
      <c r="V202" s="65">
        <v>408.34967506417632</v>
      </c>
      <c r="W202" s="65">
        <v>380.50202908405004</v>
      </c>
      <c r="X202" s="65">
        <v>423.7043854207862</v>
      </c>
      <c r="Y202" s="65">
        <v>390.0888863401741</v>
      </c>
      <c r="Z202" s="65">
        <v>437.21330919611455</v>
      </c>
      <c r="AA202" s="65">
        <f t="shared" si="186"/>
        <v>3913.7022253930027</v>
      </c>
      <c r="AB202" s="65">
        <f t="shared" si="187"/>
        <v>4213.6324958876521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15.237400000000001</v>
      </c>
      <c r="E203" s="65">
        <f t="shared" ref="E203:Z203" si="190">E209</f>
        <v>2.3140650000000003</v>
      </c>
      <c r="F203" s="65">
        <f t="shared" si="190"/>
        <v>0.64945775570999997</v>
      </c>
      <c r="G203" s="65">
        <f t="shared" si="190"/>
        <v>0</v>
      </c>
      <c r="H203" s="65">
        <f t="shared" si="190"/>
        <v>0.23273800000000003</v>
      </c>
      <c r="I203" s="65">
        <f t="shared" si="190"/>
        <v>0</v>
      </c>
      <c r="J203" s="65">
        <f t="shared" si="190"/>
        <v>1.6067142366995615</v>
      </c>
      <c r="K203" s="65">
        <f t="shared" si="190"/>
        <v>0</v>
      </c>
      <c r="L203" s="65">
        <f t="shared" si="190"/>
        <v>1.9E-2</v>
      </c>
      <c r="M203" s="65">
        <f t="shared" si="190"/>
        <v>0</v>
      </c>
      <c r="N203" s="65">
        <f t="shared" si="190"/>
        <v>0</v>
      </c>
      <c r="O203" s="65">
        <f t="shared" si="190"/>
        <v>0</v>
      </c>
      <c r="P203" s="65">
        <f t="shared" si="190"/>
        <v>0</v>
      </c>
      <c r="Q203" s="65">
        <f t="shared" si="190"/>
        <v>0</v>
      </c>
      <c r="R203" s="65">
        <f t="shared" si="190"/>
        <v>0</v>
      </c>
      <c r="S203" s="65">
        <f t="shared" si="190"/>
        <v>0</v>
      </c>
      <c r="T203" s="65">
        <f t="shared" si="190"/>
        <v>0</v>
      </c>
      <c r="U203" s="65">
        <f t="shared" si="190"/>
        <v>0</v>
      </c>
      <c r="V203" s="65">
        <f t="shared" si="190"/>
        <v>0</v>
      </c>
      <c r="W203" s="65">
        <f t="shared" si="190"/>
        <v>0</v>
      </c>
      <c r="X203" s="65">
        <f t="shared" si="190"/>
        <v>0</v>
      </c>
      <c r="Y203" s="65">
        <f t="shared" si="190"/>
        <v>0</v>
      </c>
      <c r="Z203" s="65">
        <f t="shared" si="190"/>
        <v>0</v>
      </c>
      <c r="AA203" s="65">
        <f t="shared" si="186"/>
        <v>1.8394522366995616</v>
      </c>
      <c r="AB203" s="65">
        <f t="shared" si="187"/>
        <v>1.8584522366995615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15.237400000000001</v>
      </c>
      <c r="E209" s="65">
        <v>2.3140650000000003</v>
      </c>
      <c r="F209" s="65">
        <v>0.64945775570999997</v>
      </c>
      <c r="G209" s="65">
        <v>0</v>
      </c>
      <c r="H209" s="65">
        <v>0.23273800000000003</v>
      </c>
      <c r="I209" s="65">
        <v>0</v>
      </c>
      <c r="J209" s="65">
        <v>1.6067142366995615</v>
      </c>
      <c r="K209" s="65">
        <v>0</v>
      </c>
      <c r="L209" s="65">
        <v>1.9E-2</v>
      </c>
      <c r="M209" s="65">
        <v>0</v>
      </c>
      <c r="N209" s="65">
        <v>0</v>
      </c>
      <c r="O209" s="65">
        <v>0</v>
      </c>
      <c r="P209" s="65">
        <v>0</v>
      </c>
      <c r="Q209" s="65">
        <v>0</v>
      </c>
      <c r="R209" s="65">
        <v>0</v>
      </c>
      <c r="S209" s="65">
        <v>0</v>
      </c>
      <c r="T209" s="65">
        <v>0</v>
      </c>
      <c r="U209" s="65">
        <v>0</v>
      </c>
      <c r="V209" s="65">
        <v>0</v>
      </c>
      <c r="W209" s="65">
        <v>0</v>
      </c>
      <c r="X209" s="65">
        <v>0</v>
      </c>
      <c r="Y209" s="65">
        <v>0</v>
      </c>
      <c r="Z209" s="65">
        <v>0</v>
      </c>
      <c r="AA209" s="65">
        <f t="shared" ref="AA209:AA219" si="191">H209+J209+K209+M209+O209+Q209+S209+U209+W209+Y209</f>
        <v>1.8394522366995616</v>
      </c>
      <c r="AB209" s="65">
        <f t="shared" ref="AB209:AB219" si="192">H209+J209+L209+N209+P209+R209+T209+V209+X209+Z209</f>
        <v>1.8584522366995615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836.05982299999994</v>
      </c>
      <c r="E210" s="65">
        <f t="shared" si="193"/>
        <v>400.25860419999998</v>
      </c>
      <c r="F210" s="65">
        <f t="shared" si="193"/>
        <v>268.44587884892002</v>
      </c>
      <c r="G210" s="65">
        <f t="shared" si="193"/>
        <v>179.87452748113304</v>
      </c>
      <c r="H210" s="65">
        <f t="shared" si="193"/>
        <v>189.86324869513598</v>
      </c>
      <c r="I210" s="65">
        <f t="shared" si="193"/>
        <v>665.17711053701714</v>
      </c>
      <c r="J210" s="65">
        <f t="shared" si="193"/>
        <v>542.54324668292895</v>
      </c>
      <c r="K210" s="65">
        <f t="shared" si="193"/>
        <v>930.15984475041569</v>
      </c>
      <c r="L210" s="65">
        <f t="shared" si="193"/>
        <v>833.05782057000022</v>
      </c>
      <c r="M210" s="65">
        <f>M211+M218+M219</f>
        <v>541.20465487217598</v>
      </c>
      <c r="N210" s="65">
        <f t="shared" ref="N210" si="194">N211+N218+N219</f>
        <v>783.66029612378895</v>
      </c>
      <c r="O210" s="65">
        <f>O211+O218+O219</f>
        <v>574.15320552117601</v>
      </c>
      <c r="P210" s="65">
        <f t="shared" ref="P210" si="195">P211+P218+P219</f>
        <v>764.62643313128842</v>
      </c>
      <c r="Q210" s="65">
        <f>Q211+Q218+Q219</f>
        <v>593.37261960017622</v>
      </c>
      <c r="R210" s="65">
        <f t="shared" ref="R210" si="196">R211+R218+R219</f>
        <v>908.59218696775076</v>
      </c>
      <c r="S210" s="65">
        <f>S211+S218+S219</f>
        <v>620.78772878857683</v>
      </c>
      <c r="T210" s="65">
        <f t="shared" ref="T210" si="197">T211+T218+T219</f>
        <v>919.50749735389456</v>
      </c>
      <c r="U210" s="65">
        <f>U211+U218+U219</f>
        <v>645.54536684061202</v>
      </c>
      <c r="V210" s="65">
        <f t="shared" ref="V210" si="198">V211+V218+V219</f>
        <v>594.63703917573616</v>
      </c>
      <c r="W210" s="65">
        <f>W211+W218+W219</f>
        <v>671.29331041472869</v>
      </c>
      <c r="X210" s="65">
        <f t="shared" ref="X210" si="199">X211+X218+X219</f>
        <v>594.63703917573639</v>
      </c>
      <c r="Y210" s="65">
        <f>Y211+Y218+Y219</f>
        <v>698.07117173180995</v>
      </c>
      <c r="Z210" s="65">
        <f t="shared" ref="Z210" si="200">Z211+Z218+Z219</f>
        <v>594.63703917573616</v>
      </c>
      <c r="AA210" s="65">
        <f t="shared" si="191"/>
        <v>6006.9943978977362</v>
      </c>
      <c r="AB210" s="65">
        <f t="shared" si="192"/>
        <v>6725.7618470519974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833.67557279880009</v>
      </c>
      <c r="E211" s="65">
        <f t="shared" si="201"/>
        <v>398.00388758199989</v>
      </c>
      <c r="F211" s="65">
        <f t="shared" si="201"/>
        <v>265.40594379000044</v>
      </c>
      <c r="G211" s="65">
        <f t="shared" si="201"/>
        <v>179.87452748113304</v>
      </c>
      <c r="H211" s="65">
        <f t="shared" si="201"/>
        <v>189.86330568744799</v>
      </c>
      <c r="I211" s="65">
        <f t="shared" si="201"/>
        <v>665.17711053701714</v>
      </c>
      <c r="J211" s="65">
        <f t="shared" si="201"/>
        <v>542.54324771000017</v>
      </c>
      <c r="K211" s="65">
        <f t="shared" si="201"/>
        <v>930.15984475041637</v>
      </c>
      <c r="L211" s="65">
        <f t="shared" si="201"/>
        <v>833.05782057000022</v>
      </c>
      <c r="M211" s="65">
        <f>M212+M213+M214+M215+M216+M217</f>
        <v>541.20465487217587</v>
      </c>
      <c r="N211" s="65">
        <f t="shared" ref="N211" si="202">N212+N213+N214+N215+N216+N217</f>
        <v>783.66029612378895</v>
      </c>
      <c r="O211" s="65">
        <f>O212+O213+O214+O215+O216+O217</f>
        <v>574.15320552117601</v>
      </c>
      <c r="P211" s="65">
        <f t="shared" ref="P211" si="203">P212+P213+P214+P215+P216+P217</f>
        <v>764.62643313128842</v>
      </c>
      <c r="Q211" s="65">
        <f>Q212+Q213+Q214+Q215+Q216+Q217</f>
        <v>593.37261960017599</v>
      </c>
      <c r="R211" s="65">
        <f t="shared" ref="R211" si="204">R212+R213+R214+R215+R216+R217</f>
        <v>908.59218696775076</v>
      </c>
      <c r="S211" s="65">
        <f>S212+S213+S214+S215+S216+S217</f>
        <v>620.78772878857592</v>
      </c>
      <c r="T211" s="65">
        <f t="shared" ref="T211" si="205">T212+T213+T214+T215+T216+T217</f>
        <v>919.50749735389456</v>
      </c>
      <c r="U211" s="65">
        <f>U212+U213+U214+U215+U216+U217</f>
        <v>645.54536684061111</v>
      </c>
      <c r="V211" s="65">
        <f t="shared" ref="V211" si="206">V212+V213+V214+V215+V216+V217</f>
        <v>594.63703917573616</v>
      </c>
      <c r="W211" s="65">
        <f>W212+W213+W214+W215+W216+W217</f>
        <v>671.29331041472801</v>
      </c>
      <c r="X211" s="65">
        <f t="shared" ref="X211" si="207">X212+X213+X214+X215+X216+X217</f>
        <v>594.63703917573639</v>
      </c>
      <c r="Y211" s="65">
        <f>Y212+Y213+Y214+Y215+Y216+Y217</f>
        <v>698.07117173181018</v>
      </c>
      <c r="Z211" s="65">
        <f t="shared" ref="Z211" si="208">Z212+Z213+Z214+Z215+Z216+Z217</f>
        <v>594.63703917573616</v>
      </c>
      <c r="AA211" s="65">
        <f t="shared" si="191"/>
        <v>6006.9944559171172</v>
      </c>
      <c r="AB211" s="65">
        <f t="shared" si="192"/>
        <v>6725.7619050713802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572.15640692880004</v>
      </c>
      <c r="E212" s="65">
        <v>362.69113335199989</v>
      </c>
      <c r="F212" s="65">
        <v>219.01265754716502</v>
      </c>
      <c r="G212" s="65">
        <v>121.54227479113307</v>
      </c>
      <c r="H212" s="65">
        <v>132.731824667448</v>
      </c>
      <c r="I212" s="65">
        <v>607.14534466155146</v>
      </c>
      <c r="J212" s="65">
        <v>453.71870023220009</v>
      </c>
      <c r="K212" s="65">
        <v>706.00329187121872</v>
      </c>
      <c r="L212" s="65">
        <v>768.65294909000022</v>
      </c>
      <c r="M212" s="65">
        <v>461.57068418629677</v>
      </c>
      <c r="N212" s="65">
        <v>579.09532337498683</v>
      </c>
      <c r="O212" s="65">
        <v>489.97140590593636</v>
      </c>
      <c r="P212" s="65">
        <v>471.95441432372036</v>
      </c>
      <c r="Q212" s="65">
        <v>573.24484586531139</v>
      </c>
      <c r="R212" s="65">
        <v>757.41277128339846</v>
      </c>
      <c r="S212" s="65">
        <v>614.34912461918316</v>
      </c>
      <c r="T212" s="65">
        <v>893.87474214709368</v>
      </c>
      <c r="U212" s="65">
        <v>641.30669867121844</v>
      </c>
      <c r="V212" s="65">
        <v>427.1444183876697</v>
      </c>
      <c r="W212" s="65">
        <v>667.05464224533534</v>
      </c>
      <c r="X212" s="65">
        <v>385.10594584009976</v>
      </c>
      <c r="Y212" s="65">
        <v>420.43169836144602</v>
      </c>
      <c r="Z212" s="65">
        <v>443.55373852730622</v>
      </c>
      <c r="AA212" s="65">
        <f t="shared" si="191"/>
        <v>5160.3829166255946</v>
      </c>
      <c r="AB212" s="65">
        <f t="shared" si="192"/>
        <v>5313.2448278739239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218.90988167</v>
      </c>
      <c r="E213" s="65">
        <v>35.260712769999998</v>
      </c>
      <c r="F213" s="65">
        <v>46.393286242835401</v>
      </c>
      <c r="G213" s="65">
        <v>58.327252689999995</v>
      </c>
      <c r="H213" s="65">
        <v>57.131481020000003</v>
      </c>
      <c r="I213" s="65">
        <v>58.031765875465716</v>
      </c>
      <c r="J213" s="65">
        <v>88.56454747780009</v>
      </c>
      <c r="K213" s="65">
        <v>224.15655287919759</v>
      </c>
      <c r="L213" s="65">
        <v>64.403871479999992</v>
      </c>
      <c r="M213" s="65">
        <v>79.633970685879106</v>
      </c>
      <c r="N213" s="65">
        <v>186.62370874880204</v>
      </c>
      <c r="O213" s="65">
        <v>84.181799615239669</v>
      </c>
      <c r="P213" s="65">
        <v>292.67201880756801</v>
      </c>
      <c r="Q213" s="65">
        <v>20.127773734864597</v>
      </c>
      <c r="R213" s="65">
        <v>151.17941568435228</v>
      </c>
      <c r="S213" s="65">
        <v>6.438604169392713</v>
      </c>
      <c r="T213" s="65">
        <v>25.632755206800891</v>
      </c>
      <c r="U213" s="65">
        <v>4.2386681693927111</v>
      </c>
      <c r="V213" s="65">
        <v>167.49262078806652</v>
      </c>
      <c r="W213" s="65">
        <v>4.2386681693927111</v>
      </c>
      <c r="X213" s="65">
        <v>209.5310933356366</v>
      </c>
      <c r="Y213" s="65">
        <v>277.63947337036416</v>
      </c>
      <c r="Z213" s="65">
        <v>151.08330064843</v>
      </c>
      <c r="AA213" s="65">
        <f t="shared" si="191"/>
        <v>846.3515392915233</v>
      </c>
      <c r="AB213" s="65">
        <f t="shared" si="192"/>
        <v>1394.3148131974565</v>
      </c>
    </row>
    <row r="214" spans="1:28" s="10" customFormat="1" ht="31.5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0</v>
      </c>
      <c r="AB214" s="65">
        <f t="shared" si="192"/>
        <v>0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42.609284199999998</v>
      </c>
      <c r="E215" s="65">
        <v>5.2041459999999998E-2</v>
      </c>
      <c r="F215" s="65">
        <v>0</v>
      </c>
      <c r="G215" s="65">
        <v>5.0000000000000001E-3</v>
      </c>
      <c r="H215" s="65">
        <v>0</v>
      </c>
      <c r="I215" s="65">
        <v>0</v>
      </c>
      <c r="J215" s="65">
        <v>0.26</v>
      </c>
      <c r="K215" s="65">
        <v>0</v>
      </c>
      <c r="L215" s="65">
        <v>1E-3</v>
      </c>
      <c r="M215" s="65">
        <v>0</v>
      </c>
      <c r="N215" s="65">
        <v>17.941264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0.26</v>
      </c>
      <c r="AB215" s="65">
        <f t="shared" si="192"/>
        <v>18.202264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0</v>
      </c>
      <c r="AB216" s="65">
        <f t="shared" si="192"/>
        <v>0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2.3842502011998477</v>
      </c>
      <c r="E219" s="65">
        <v>2.2547166180000886</v>
      </c>
      <c r="F219" s="65">
        <v>3.0399350589195819</v>
      </c>
      <c r="G219" s="65">
        <v>0</v>
      </c>
      <c r="H219" s="65">
        <v>-5.6992312011061586E-5</v>
      </c>
      <c r="I219" s="65">
        <v>0</v>
      </c>
      <c r="J219" s="65">
        <v>-1.0270712209603516E-6</v>
      </c>
      <c r="K219" s="65">
        <v>-6.8212102632969618E-13</v>
      </c>
      <c r="L219" s="65">
        <v>0</v>
      </c>
      <c r="M219" s="65">
        <v>1.1368683772161603E-13</v>
      </c>
      <c r="N219" s="65">
        <v>0</v>
      </c>
      <c r="O219" s="65">
        <v>0</v>
      </c>
      <c r="P219" s="65">
        <v>0</v>
      </c>
      <c r="Q219" s="65">
        <v>2.2737367544323206E-13</v>
      </c>
      <c r="R219" s="65">
        <v>0</v>
      </c>
      <c r="S219" s="65">
        <v>9.0949470177292824E-13</v>
      </c>
      <c r="T219" s="65">
        <v>0</v>
      </c>
      <c r="U219" s="65">
        <v>9.0949470177292824E-13</v>
      </c>
      <c r="V219" s="65">
        <v>0</v>
      </c>
      <c r="W219" s="65">
        <v>6.8212102632969618E-13</v>
      </c>
      <c r="X219" s="65">
        <v>0</v>
      </c>
      <c r="Y219" s="65">
        <v>-2.2737367544323206E-13</v>
      </c>
      <c r="Z219" s="65">
        <v>0</v>
      </c>
      <c r="AA219" s="65">
        <f t="shared" si="191"/>
        <v>-5.8019381299345696E-5</v>
      </c>
      <c r="AB219" s="65">
        <f t="shared" si="192"/>
        <v>-5.8019383232021937E-5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8.9669194199999982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8.9669194199999982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2444.599561</v>
      </c>
      <c r="E222" s="65">
        <f t="shared" ref="E222:Z222" si="211">E223+E224+E228+E234</f>
        <v>290.06658299999998</v>
      </c>
      <c r="F222" s="65">
        <f t="shared" si="211"/>
        <v>1866.2238429631102</v>
      </c>
      <c r="G222" s="65">
        <f t="shared" si="211"/>
        <v>769.11119999999994</v>
      </c>
      <c r="H222" s="65">
        <f t="shared" si="211"/>
        <v>1607.5807325689739</v>
      </c>
      <c r="I222" s="65">
        <f t="shared" si="211"/>
        <v>1305.5989999999999</v>
      </c>
      <c r="J222" s="65">
        <f t="shared" si="211"/>
        <v>2992.804801330868</v>
      </c>
      <c r="K222" s="65">
        <f t="shared" si="211"/>
        <v>6.6974688310671775</v>
      </c>
      <c r="L222" s="65">
        <f t="shared" si="211"/>
        <v>1325.5117130184494</v>
      </c>
      <c r="M222" s="65">
        <f t="shared" si="211"/>
        <v>9.5438790381576624</v>
      </c>
      <c r="N222" s="65">
        <f t="shared" si="211"/>
        <v>1004.1419441313502</v>
      </c>
      <c r="O222" s="65">
        <f t="shared" si="211"/>
        <v>13.478879038157661</v>
      </c>
      <c r="P222" s="65">
        <f t="shared" si="211"/>
        <v>4.2470047537470395</v>
      </c>
      <c r="Q222" s="65">
        <f t="shared" si="211"/>
        <v>18.073879038157664</v>
      </c>
      <c r="R222" s="65">
        <f t="shared" si="211"/>
        <v>4.3562678010397775</v>
      </c>
      <c r="S222" s="65">
        <f t="shared" si="211"/>
        <v>18.565879038157661</v>
      </c>
      <c r="T222" s="65">
        <f t="shared" si="211"/>
        <v>4.4699013702242265</v>
      </c>
      <c r="U222" s="65">
        <f t="shared" si="211"/>
        <v>4.9758283422709066</v>
      </c>
      <c r="V222" s="65">
        <f t="shared" si="211"/>
        <v>4.5880802821760529</v>
      </c>
      <c r="W222" s="65">
        <f t="shared" si="211"/>
        <v>4.9758283422709066</v>
      </c>
      <c r="X222" s="65">
        <f t="shared" si="211"/>
        <v>4.5880802821760529</v>
      </c>
      <c r="Y222" s="65">
        <f t="shared" si="211"/>
        <v>4.9758283422709066</v>
      </c>
      <c r="Z222" s="65">
        <f t="shared" si="211"/>
        <v>4.5880802821760529</v>
      </c>
      <c r="AA222" s="65">
        <f t="shared" si="209"/>
        <v>4681.6730039103522</v>
      </c>
      <c r="AB222" s="65">
        <f t="shared" si="210"/>
        <v>6956.8766058211795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1.170561</v>
      </c>
      <c r="E223" s="65">
        <v>7.2145830000000002</v>
      </c>
      <c r="F223" s="65">
        <v>49.266842963110001</v>
      </c>
      <c r="G223" s="65">
        <v>5.1121999999999996</v>
      </c>
      <c r="H223" s="65">
        <v>7.6710325689740007</v>
      </c>
      <c r="I223" s="65">
        <v>5.5990000000000002</v>
      </c>
      <c r="J223" s="65">
        <v>4.862841578099995</v>
      </c>
      <c r="K223" s="65">
        <v>5.1089617625006465</v>
      </c>
      <c r="L223" s="65">
        <v>6.1273844395023769</v>
      </c>
      <c r="M223" s="65">
        <v>6.4550790381576624</v>
      </c>
      <c r="N223" s="65">
        <v>4.1419441313501748</v>
      </c>
      <c r="O223" s="65">
        <v>8.390079038157662</v>
      </c>
      <c r="P223" s="65">
        <v>4.2470047537470395</v>
      </c>
      <c r="Q223" s="65">
        <v>9.4850790381576626</v>
      </c>
      <c r="R223" s="65">
        <v>4.3562678010397775</v>
      </c>
      <c r="S223" s="65">
        <v>9.4770790381576617</v>
      </c>
      <c r="T223" s="65">
        <v>4.4699013702242265</v>
      </c>
      <c r="U223" s="65">
        <v>4.9758283422709066</v>
      </c>
      <c r="V223" s="65">
        <v>4.5880802821760529</v>
      </c>
      <c r="W223" s="65">
        <v>4.9758283422709066</v>
      </c>
      <c r="X223" s="65">
        <v>4.5880802821760529</v>
      </c>
      <c r="Y223" s="65">
        <v>4.9758283422709066</v>
      </c>
      <c r="Z223" s="65">
        <v>4.5880802821760529</v>
      </c>
      <c r="AA223" s="65">
        <f t="shared" si="209"/>
        <v>66.377637089018023</v>
      </c>
      <c r="AB223" s="65">
        <f t="shared" si="210"/>
        <v>49.640617489465747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2443.4290000000001</v>
      </c>
      <c r="E224" s="65">
        <f t="shared" si="212"/>
        <v>282.85199999999998</v>
      </c>
      <c r="F224" s="65">
        <f t="shared" si="212"/>
        <v>1388.386</v>
      </c>
      <c r="G224" s="65">
        <f t="shared" si="212"/>
        <v>710</v>
      </c>
      <c r="H224" s="65">
        <f t="shared" si="212"/>
        <v>1593.5417000000002</v>
      </c>
      <c r="I224" s="65">
        <f t="shared" si="212"/>
        <v>1300</v>
      </c>
      <c r="J224" s="65">
        <f t="shared" si="212"/>
        <v>2986.513389752768</v>
      </c>
      <c r="K224" s="65">
        <f t="shared" si="212"/>
        <v>-2.9293143346876605E-4</v>
      </c>
      <c r="L224" s="65">
        <f t="shared" si="212"/>
        <v>1319.3843285789471</v>
      </c>
      <c r="M224" s="65">
        <f>M225+M226+M227</f>
        <v>0</v>
      </c>
      <c r="N224" s="65">
        <f t="shared" ref="N224" si="213">N225+N226+N227</f>
        <v>1000</v>
      </c>
      <c r="O224" s="65">
        <f>O225+O226+O227</f>
        <v>0</v>
      </c>
      <c r="P224" s="65">
        <f t="shared" ref="P224" si="214">P225+P226+P227</f>
        <v>0</v>
      </c>
      <c r="Q224" s="65">
        <f>Q225+Q226+Q227</f>
        <v>0</v>
      </c>
      <c r="R224" s="65">
        <f t="shared" ref="R224" si="215">R225+R226+R227</f>
        <v>0</v>
      </c>
      <c r="S224" s="65">
        <f>S225+S226+S227</f>
        <v>0</v>
      </c>
      <c r="T224" s="65">
        <f t="shared" ref="T224" si="216">T225+T226+T227</f>
        <v>0</v>
      </c>
      <c r="U224" s="65">
        <f>U225+U226+U227</f>
        <v>0</v>
      </c>
      <c r="V224" s="65">
        <f t="shared" ref="V224" si="217">V225+V226+V227</f>
        <v>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4580.054796821335</v>
      </c>
      <c r="AB224" s="65">
        <f t="shared" si="210"/>
        <v>6899.4394183317154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113.41093613260007</v>
      </c>
      <c r="E225" s="65">
        <v>0</v>
      </c>
      <c r="F225" s="65">
        <v>0</v>
      </c>
      <c r="G225" s="65">
        <v>0</v>
      </c>
      <c r="H225" s="65">
        <v>0</v>
      </c>
      <c r="I225" s="65">
        <v>0</v>
      </c>
      <c r="J225" s="65">
        <v>0</v>
      </c>
      <c r="K225" s="65">
        <v>0</v>
      </c>
      <c r="L225" s="65">
        <v>20.88048749563098</v>
      </c>
      <c r="M225" s="65">
        <v>0</v>
      </c>
      <c r="N225" s="65">
        <v>0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0</v>
      </c>
      <c r="AB225" s="65">
        <f t="shared" si="210"/>
        <v>20.88048749563098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670.59406386739988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152.97602071320017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0</v>
      </c>
      <c r="AB226" s="65">
        <f t="shared" si="210"/>
        <v>152.97602071320017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1659.424</v>
      </c>
      <c r="E227" s="65">
        <v>282.85199999999998</v>
      </c>
      <c r="F227" s="65">
        <v>1388.386</v>
      </c>
      <c r="G227" s="65">
        <v>710</v>
      </c>
      <c r="H227" s="65">
        <v>1593.5417000000002</v>
      </c>
      <c r="I227" s="65">
        <v>1300</v>
      </c>
      <c r="J227" s="65">
        <v>2986.513389752768</v>
      </c>
      <c r="K227" s="65">
        <v>-2.9293143346876605E-4</v>
      </c>
      <c r="L227" s="65">
        <v>1145.5278203701159</v>
      </c>
      <c r="M227" s="65">
        <v>0</v>
      </c>
      <c r="N227" s="65">
        <v>1000</v>
      </c>
      <c r="O227" s="65">
        <v>0</v>
      </c>
      <c r="P227" s="65">
        <v>0</v>
      </c>
      <c r="Q227" s="65">
        <v>0</v>
      </c>
      <c r="R227" s="65">
        <v>0</v>
      </c>
      <c r="S227" s="65">
        <v>0</v>
      </c>
      <c r="T227" s="65">
        <v>0</v>
      </c>
      <c r="U227" s="65">
        <v>0</v>
      </c>
      <c r="V227" s="65">
        <v>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4580.054796821335</v>
      </c>
      <c r="AB227" s="65">
        <f t="shared" si="210"/>
        <v>6725.5829101228846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428.57100000000025</v>
      </c>
      <c r="G234" s="65">
        <v>53.998999999999903</v>
      </c>
      <c r="H234" s="65">
        <v>6.3679999999997667</v>
      </c>
      <c r="I234" s="65">
        <v>0</v>
      </c>
      <c r="J234" s="65">
        <v>1.4285699999998323</v>
      </c>
      <c r="K234" s="65">
        <v>1.5888000000000002</v>
      </c>
      <c r="L234" s="65">
        <v>0</v>
      </c>
      <c r="M234" s="65">
        <v>3.0887999999999991</v>
      </c>
      <c r="N234" s="65">
        <v>0</v>
      </c>
      <c r="O234" s="65">
        <v>5.0887999999999991</v>
      </c>
      <c r="P234" s="65">
        <v>0</v>
      </c>
      <c r="Q234" s="65">
        <v>8.5887999999999991</v>
      </c>
      <c r="R234" s="65">
        <v>0</v>
      </c>
      <c r="S234" s="65">
        <v>9.0887999999999991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35.240569999999593</v>
      </c>
      <c r="AB234" s="65">
        <f t="shared" si="210"/>
        <v>7.7965699999995994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1661.418469</v>
      </c>
      <c r="E235" s="65">
        <f t="shared" si="220"/>
        <v>1144.0251911610001</v>
      </c>
      <c r="F235" s="65">
        <f t="shared" si="220"/>
        <v>1910.8842270000002</v>
      </c>
      <c r="G235" s="65">
        <f t="shared" si="220"/>
        <v>1430.3700000000001</v>
      </c>
      <c r="H235" s="65">
        <f t="shared" si="220"/>
        <v>2879.6081045210717</v>
      </c>
      <c r="I235" s="65">
        <f t="shared" si="220"/>
        <v>1438.1540484030843</v>
      </c>
      <c r="J235" s="65">
        <f t="shared" si="220"/>
        <v>3400.8406882073327</v>
      </c>
      <c r="K235" s="65">
        <f t="shared" si="220"/>
        <v>0</v>
      </c>
      <c r="L235" s="65">
        <f t="shared" si="220"/>
        <v>1145.5278203701159</v>
      </c>
      <c r="M235" s="65">
        <f>M236+M240+M241</f>
        <v>118.59238673407887</v>
      </c>
      <c r="N235" s="65">
        <f t="shared" ref="N235" si="221">N236+N240+N241</f>
        <v>1173.8565046084609</v>
      </c>
      <c r="O235" s="65">
        <f>O236+O240+O241</f>
        <v>48.847737280991801</v>
      </c>
      <c r="P235" s="65">
        <f t="shared" ref="P235" si="222">P236+P240+P241</f>
        <v>186.60404234940358</v>
      </c>
      <c r="Q235" s="65">
        <f>Q236+Q240+Q241</f>
        <v>104.87338914695614</v>
      </c>
      <c r="R235" s="65">
        <f t="shared" ref="R235" si="223">R236+R240+R241</f>
        <v>156.73712810380064</v>
      </c>
      <c r="S235" s="65">
        <f>S236+S240+S241</f>
        <v>48.132369181319461</v>
      </c>
      <c r="T235" s="65">
        <f t="shared" ref="T235" si="224">T236+T240+T241</f>
        <v>244.15216475786207</v>
      </c>
      <c r="U235" s="65">
        <f>U236+U240+U241</f>
        <v>50.989313456093868</v>
      </c>
      <c r="V235" s="65">
        <f t="shared" ref="V235" si="225">V236+V240+V241</f>
        <v>180.24387416782722</v>
      </c>
      <c r="W235" s="65">
        <f>W236+W240+W241</f>
        <v>69.618198664491729</v>
      </c>
      <c r="X235" s="65">
        <f t="shared" ref="X235" si="226">X236+X240+X241</f>
        <v>324.46177266247003</v>
      </c>
      <c r="Y235" s="65">
        <f>Y236+Y240+Y241</f>
        <v>71.193362413228769</v>
      </c>
      <c r="Z235" s="65">
        <f t="shared" ref="Z235" si="227">Z236+Z240+Z241</f>
        <v>334.19562584234416</v>
      </c>
      <c r="AA235" s="65">
        <f t="shared" si="209"/>
        <v>6792.6955496055652</v>
      </c>
      <c r="AB235" s="65">
        <f t="shared" si="210"/>
        <v>10026.227725590688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1659.424</v>
      </c>
      <c r="E236" s="65">
        <f t="shared" si="228"/>
        <v>705.56053616100007</v>
      </c>
      <c r="F236" s="65">
        <f t="shared" si="228"/>
        <v>1613.7500700000001</v>
      </c>
      <c r="G236" s="65">
        <f t="shared" si="228"/>
        <v>1390.884</v>
      </c>
      <c r="H236" s="65">
        <f t="shared" si="228"/>
        <v>2839.4572903984736</v>
      </c>
      <c r="I236" s="65">
        <f t="shared" si="228"/>
        <v>1400</v>
      </c>
      <c r="J236" s="65">
        <f t="shared" si="228"/>
        <v>3382.9105433531381</v>
      </c>
      <c r="K236" s="65">
        <f t="shared" si="228"/>
        <v>0</v>
      </c>
      <c r="L236" s="65">
        <f t="shared" si="228"/>
        <v>1145.5278203701159</v>
      </c>
      <c r="M236" s="65">
        <f>M237+M238+M239</f>
        <v>0</v>
      </c>
      <c r="N236" s="65">
        <f t="shared" ref="N236" si="229">N237+N238+N239</f>
        <v>1173.8565046084609</v>
      </c>
      <c r="O236" s="65">
        <f>O237+O238+O239</f>
        <v>0</v>
      </c>
      <c r="P236" s="65">
        <f t="shared" ref="P236" si="230">P237+P238+P239</f>
        <v>0</v>
      </c>
      <c r="Q236" s="65">
        <f>Q237+Q238+Q239</f>
        <v>0</v>
      </c>
      <c r="R236" s="65">
        <f t="shared" ref="R236" si="231">R237+R238+R239</f>
        <v>0</v>
      </c>
      <c r="S236" s="65">
        <f>S237+S238+S239</f>
        <v>0</v>
      </c>
      <c r="T236" s="65">
        <f t="shared" ref="T236" si="232">T237+T238+T239</f>
        <v>0</v>
      </c>
      <c r="U236" s="65">
        <f>U237+U238+U239</f>
        <v>0</v>
      </c>
      <c r="V236" s="65">
        <f t="shared" ref="V236" si="233">V237+V238+V239</f>
        <v>0</v>
      </c>
      <c r="W236" s="65">
        <f>W237+W238+W239</f>
        <v>0</v>
      </c>
      <c r="X236" s="65">
        <f t="shared" ref="X236" si="234">X237+X238+X239</f>
        <v>0</v>
      </c>
      <c r="Y236" s="65">
        <f>Y237+Y238+Y239</f>
        <v>0</v>
      </c>
      <c r="Z236" s="65">
        <f t="shared" ref="Z236" si="235">Z237+Z238+Z239</f>
        <v>0</v>
      </c>
      <c r="AA236" s="65">
        <f t="shared" si="209"/>
        <v>6222.3678337516121</v>
      </c>
      <c r="AB236" s="65">
        <f t="shared" si="210"/>
        <v>8541.752158730189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0</v>
      </c>
      <c r="E237" s="65">
        <v>422.70853616100004</v>
      </c>
      <c r="F237" s="65">
        <v>225.36407000000005</v>
      </c>
      <c r="G237" s="65">
        <v>680.88400000000001</v>
      </c>
      <c r="H237" s="65">
        <v>1245.9155903984736</v>
      </c>
      <c r="I237" s="65">
        <v>100</v>
      </c>
      <c r="J237" s="65">
        <v>396.39715360037002</v>
      </c>
      <c r="K237" s="65">
        <v>2.9293143346876605E-4</v>
      </c>
      <c r="L237" s="65">
        <v>0</v>
      </c>
      <c r="M237" s="65">
        <v>0</v>
      </c>
      <c r="N237" s="65">
        <v>173.85650460846094</v>
      </c>
      <c r="O237" s="65">
        <v>0</v>
      </c>
      <c r="P237" s="65">
        <v>0</v>
      </c>
      <c r="Q237" s="65">
        <v>0</v>
      </c>
      <c r="R237" s="65">
        <v>0</v>
      </c>
      <c r="S237" s="65">
        <v>0</v>
      </c>
      <c r="T237" s="65">
        <v>0</v>
      </c>
      <c r="U237" s="65">
        <v>0</v>
      </c>
      <c r="V237" s="65">
        <v>0</v>
      </c>
      <c r="W237" s="65">
        <v>0</v>
      </c>
      <c r="X237" s="65">
        <v>0</v>
      </c>
      <c r="Y237" s="65">
        <v>0</v>
      </c>
      <c r="Z237" s="65">
        <v>0</v>
      </c>
      <c r="AA237" s="65">
        <f t="shared" si="209"/>
        <v>1642.3130369302771</v>
      </c>
      <c r="AB237" s="65">
        <f t="shared" si="210"/>
        <v>1816.1692486073046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0</v>
      </c>
      <c r="E238" s="65">
        <v>0</v>
      </c>
      <c r="F238" s="65">
        <v>0</v>
      </c>
      <c r="G238" s="65">
        <v>0</v>
      </c>
      <c r="H238" s="65">
        <v>0</v>
      </c>
      <c r="I238" s="65">
        <v>0</v>
      </c>
      <c r="J238" s="65">
        <v>0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0</v>
      </c>
      <c r="AB238" s="65">
        <f t="shared" si="210"/>
        <v>0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1659.424</v>
      </c>
      <c r="E239" s="65">
        <v>282.85199999999998</v>
      </c>
      <c r="F239" s="65">
        <v>1388.386</v>
      </c>
      <c r="G239" s="65">
        <v>710</v>
      </c>
      <c r="H239" s="65">
        <v>1593.5417000000002</v>
      </c>
      <c r="I239" s="65">
        <v>1300</v>
      </c>
      <c r="J239" s="65">
        <v>2986.513389752768</v>
      </c>
      <c r="K239" s="65">
        <v>-2.9293143346876605E-4</v>
      </c>
      <c r="L239" s="65">
        <v>1145.5278203701159</v>
      </c>
      <c r="M239" s="65">
        <v>0</v>
      </c>
      <c r="N239" s="65">
        <v>1000</v>
      </c>
      <c r="O239" s="65">
        <v>0</v>
      </c>
      <c r="P239" s="65">
        <v>0</v>
      </c>
      <c r="Q239" s="65">
        <v>0</v>
      </c>
      <c r="R239" s="65">
        <v>0</v>
      </c>
      <c r="S239" s="65">
        <v>0</v>
      </c>
      <c r="T239" s="65">
        <v>0</v>
      </c>
      <c r="U239" s="65">
        <v>0</v>
      </c>
      <c r="V239" s="65">
        <v>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4580.054796821335</v>
      </c>
      <c r="AB239" s="65">
        <f t="shared" si="210"/>
        <v>6725.5829101228846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9.8936550000000008</v>
      </c>
      <c r="F240" s="65">
        <v>-8.6430000000000014E-3</v>
      </c>
      <c r="G240" s="65">
        <v>39.485999999999997</v>
      </c>
      <c r="H240" s="65">
        <v>38.721814122598005</v>
      </c>
      <c r="I240" s="65">
        <v>38.154048403084211</v>
      </c>
      <c r="J240" s="65">
        <v>16.501574854194509</v>
      </c>
      <c r="K240" s="65">
        <v>0</v>
      </c>
      <c r="L240" s="65">
        <v>0</v>
      </c>
      <c r="M240" s="65">
        <v>118.59238673407887</v>
      </c>
      <c r="N240" s="65">
        <v>0</v>
      </c>
      <c r="O240" s="65">
        <v>48.847737280991801</v>
      </c>
      <c r="P240" s="65">
        <v>186.60404234940358</v>
      </c>
      <c r="Q240" s="65">
        <v>104.87338914695614</v>
      </c>
      <c r="R240" s="65">
        <v>156.73712810380064</v>
      </c>
      <c r="S240" s="65">
        <v>48.132369181319461</v>
      </c>
      <c r="T240" s="65">
        <v>244.15216475786207</v>
      </c>
      <c r="U240" s="65">
        <v>50.989313456093868</v>
      </c>
      <c r="V240" s="65">
        <v>180.24387416782722</v>
      </c>
      <c r="W240" s="65">
        <v>69.618198664491729</v>
      </c>
      <c r="X240" s="65">
        <v>324.46177266247003</v>
      </c>
      <c r="Y240" s="65">
        <v>71.193362413228769</v>
      </c>
      <c r="Z240" s="65">
        <v>334.19562584234416</v>
      </c>
      <c r="AA240" s="65">
        <f t="shared" si="209"/>
        <v>567.47014585395311</v>
      </c>
      <c r="AB240" s="65">
        <f t="shared" si="210"/>
        <v>1481.6179968605002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1.994469</v>
      </c>
      <c r="E241" s="65">
        <v>428.57100000000003</v>
      </c>
      <c r="F241" s="65">
        <v>297.14280000000002</v>
      </c>
      <c r="G241" s="65">
        <v>0</v>
      </c>
      <c r="H241" s="65">
        <v>1.4290000000002765</v>
      </c>
      <c r="I241" s="65">
        <v>6.5483618527650828E-14</v>
      </c>
      <c r="J241" s="65">
        <v>1.4285699999999741</v>
      </c>
      <c r="K241" s="65">
        <v>0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f t="shared" si="209"/>
        <v>2.8575700000002504</v>
      </c>
      <c r="AB241" s="65">
        <f t="shared" si="210"/>
        <v>2.8575700000002504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192.54028487000051</v>
      </c>
      <c r="E242" s="65">
        <f t="shared" si="236"/>
        <v>1431.5056043699997</v>
      </c>
      <c r="F242" s="65">
        <f t="shared" si="236"/>
        <v>266.15435081916075</v>
      </c>
      <c r="G242" s="65">
        <f t="shared" si="236"/>
        <v>864.9810787841343</v>
      </c>
      <c r="H242" s="65">
        <f t="shared" si="236"/>
        <v>1484.2572357103672</v>
      </c>
      <c r="I242" s="65">
        <f t="shared" si="236"/>
        <v>801.38701373707408</v>
      </c>
      <c r="J242" s="65">
        <f t="shared" si="236"/>
        <v>808.90208563644592</v>
      </c>
      <c r="K242" s="65">
        <f t="shared" si="236"/>
        <v>942.12187164446004</v>
      </c>
      <c r="L242" s="65">
        <f t="shared" si="236"/>
        <v>651.73899261486167</v>
      </c>
      <c r="M242" s="65">
        <f>M167-M185</f>
        <v>1012.4977210749639</v>
      </c>
      <c r="N242" s="65">
        <f t="shared" ref="N242" si="237">N167-N185</f>
        <v>1211.5031046175836</v>
      </c>
      <c r="O242" s="65">
        <f>O167-O185</f>
        <v>889.85347912608904</v>
      </c>
      <c r="P242" s="65">
        <f t="shared" ref="P242" si="238">P167-P185</f>
        <v>1219.8146083639058</v>
      </c>
      <c r="Q242" s="65">
        <f>Q167-Q185</f>
        <v>759.26867579194914</v>
      </c>
      <c r="R242" s="65">
        <f t="shared" ref="R242" si="239">R167-R185</f>
        <v>1371.3407102323772</v>
      </c>
      <c r="S242" s="65">
        <f>S167-S185</f>
        <v>914.79110800706985</v>
      </c>
      <c r="T242" s="65">
        <f t="shared" ref="T242" si="240">T167-T185</f>
        <v>1369.036600395988</v>
      </c>
      <c r="U242" s="65">
        <f>U167-U185</f>
        <v>796.39334556301037</v>
      </c>
      <c r="V242" s="65">
        <f t="shared" ref="V242" si="241">V167-V185</f>
        <v>1450.6236017433512</v>
      </c>
      <c r="W242" s="65">
        <f>W167-W185</f>
        <v>850.47323795928969</v>
      </c>
      <c r="X242" s="65">
        <f t="shared" ref="X242" si="242">X167-X185</f>
        <v>1475.0536224551433</v>
      </c>
      <c r="Y242" s="65">
        <f>Y167-Y185</f>
        <v>912.16709563693803</v>
      </c>
      <c r="Z242" s="65">
        <f t="shared" ref="Z242" si="243">Z167-Z185</f>
        <v>1498.4604115098682</v>
      </c>
      <c r="AA242" s="65">
        <f t="shared" si="209"/>
        <v>9370.7258561505841</v>
      </c>
      <c r="AB242" s="65">
        <f t="shared" si="210"/>
        <v>12540.730973279891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-820.82242299999996</v>
      </c>
      <c r="E243" s="65">
        <f t="shared" si="244"/>
        <v>-397.94453919999995</v>
      </c>
      <c r="F243" s="65">
        <f t="shared" si="244"/>
        <v>-267.79642109321003</v>
      </c>
      <c r="G243" s="65">
        <f t="shared" si="244"/>
        <v>-179.87452748113304</v>
      </c>
      <c r="H243" s="65">
        <f t="shared" si="244"/>
        <v>-189.63051069513597</v>
      </c>
      <c r="I243" s="65">
        <f t="shared" si="244"/>
        <v>-665.17711053701714</v>
      </c>
      <c r="J243" s="65">
        <f t="shared" si="244"/>
        <v>-540.93653244622942</v>
      </c>
      <c r="K243" s="65">
        <f t="shared" si="244"/>
        <v>-930.15984475041569</v>
      </c>
      <c r="L243" s="65">
        <f t="shared" si="244"/>
        <v>-833.03882057000021</v>
      </c>
      <c r="M243" s="65">
        <f>M244+M245</f>
        <v>-541.20465487217598</v>
      </c>
      <c r="N243" s="65">
        <f t="shared" ref="N243" si="245">N244+N245</f>
        <v>-783.66029612378895</v>
      </c>
      <c r="O243" s="65">
        <f>O244+O245</f>
        <v>-574.15320552117601</v>
      </c>
      <c r="P243" s="65">
        <f t="shared" ref="P243" si="246">P244+P245</f>
        <v>-764.62643313128842</v>
      </c>
      <c r="Q243" s="65">
        <f>Q244+Q245</f>
        <v>-593.37261960017622</v>
      </c>
      <c r="R243" s="65">
        <f t="shared" ref="R243" si="247">R244+R245</f>
        <v>-908.59218696775076</v>
      </c>
      <c r="S243" s="65">
        <f>S244+S245</f>
        <v>-620.78772878857683</v>
      </c>
      <c r="T243" s="65">
        <f t="shared" ref="T243" si="248">T244+T245</f>
        <v>-919.50749735389456</v>
      </c>
      <c r="U243" s="65">
        <f>U244+U245</f>
        <v>-645.54536684061202</v>
      </c>
      <c r="V243" s="65">
        <f t="shared" ref="V243" si="249">V244+V245</f>
        <v>-594.63703917573616</v>
      </c>
      <c r="W243" s="65">
        <f>W244+W245</f>
        <v>-671.29331041472869</v>
      </c>
      <c r="X243" s="65">
        <f t="shared" ref="X243" si="250">X244+X245</f>
        <v>-594.63703917573639</v>
      </c>
      <c r="Y243" s="65">
        <f>Y244+Y245</f>
        <v>-698.07117173180995</v>
      </c>
      <c r="Z243" s="65">
        <f t="shared" ref="Z243" si="251">Z244+Z245</f>
        <v>-594.63703917573616</v>
      </c>
      <c r="AA243" s="65">
        <f t="shared" si="209"/>
        <v>-6005.1549456610364</v>
      </c>
      <c r="AB243" s="65">
        <f t="shared" si="210"/>
        <v>-6723.9033948152974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-833.67557279880009</v>
      </c>
      <c r="E244" s="65">
        <v>-398.00388758199989</v>
      </c>
      <c r="F244" s="65">
        <v>-265.40594379000044</v>
      </c>
      <c r="G244" s="65">
        <v>-179.87452748113304</v>
      </c>
      <c r="H244" s="65">
        <v>-189.86330568744799</v>
      </c>
      <c r="I244" s="65">
        <v>-665.17711053701714</v>
      </c>
      <c r="J244" s="65">
        <v>-542.54324771000017</v>
      </c>
      <c r="K244" s="65">
        <v>-930.15984475041637</v>
      </c>
      <c r="L244" s="65">
        <f t="shared" ref="L244" si="252">(L203-L209)-(L210-L219)</f>
        <v>-833.05782057000022</v>
      </c>
      <c r="M244" s="65">
        <v>-541.20465487217587</v>
      </c>
      <c r="N244" s="65">
        <f t="shared" ref="N244" si="253">(N203-N209)-(N210-N219)</f>
        <v>-783.66029612378895</v>
      </c>
      <c r="O244" s="65">
        <v>-574.15320552117601</v>
      </c>
      <c r="P244" s="65">
        <f t="shared" ref="P244" si="254">(P203-P209)-(P210-P219)</f>
        <v>-764.62643313128842</v>
      </c>
      <c r="Q244" s="65">
        <v>-593.37261960017599</v>
      </c>
      <c r="R244" s="65">
        <f t="shared" ref="R244" si="255">(R203-R209)-(R210-R219)</f>
        <v>-908.59218696775076</v>
      </c>
      <c r="S244" s="65">
        <v>-620.78772878857592</v>
      </c>
      <c r="T244" s="65">
        <f t="shared" ref="T244" si="256">(T203-T209)-(T210-T219)</f>
        <v>-919.50749735389456</v>
      </c>
      <c r="U244" s="65">
        <v>-645.54536684061111</v>
      </c>
      <c r="V244" s="65">
        <f t="shared" ref="V244" si="257">(V203-V209)-(V210-V219)</f>
        <v>-594.63703917573616</v>
      </c>
      <c r="W244" s="65">
        <v>-671.29331041472801</v>
      </c>
      <c r="X244" s="65">
        <f t="shared" ref="X244" si="258">(X203-X209)-(X210-X219)</f>
        <v>-594.63703917573639</v>
      </c>
      <c r="Y244" s="65">
        <v>-698.07117173181018</v>
      </c>
      <c r="Z244" s="65">
        <f t="shared" ref="Z244" si="259">(Z203-Z209)-(Z210-Z219)</f>
        <v>-594.63703917573616</v>
      </c>
      <c r="AA244" s="65">
        <f t="shared" si="209"/>
        <v>-6006.9944559171172</v>
      </c>
      <c r="AB244" s="65">
        <f t="shared" si="210"/>
        <v>-6725.7619050713802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12.853149798800153</v>
      </c>
      <c r="E245" s="65">
        <v>5.9348381999911659E-2</v>
      </c>
      <c r="F245" s="65">
        <v>-2.3904773032095821</v>
      </c>
      <c r="G245" s="65">
        <v>0</v>
      </c>
      <c r="H245" s="65">
        <v>0.23279499231201109</v>
      </c>
      <c r="I245" s="65">
        <v>0</v>
      </c>
      <c r="J245" s="65">
        <v>1.6067152637707824</v>
      </c>
      <c r="K245" s="65">
        <v>6.8212102632969618E-13</v>
      </c>
      <c r="L245" s="65">
        <f t="shared" ref="L245" si="260">L209-L219</f>
        <v>1.9E-2</v>
      </c>
      <c r="M245" s="65">
        <v>-1.1368683772161603E-13</v>
      </c>
      <c r="N245" s="65">
        <f t="shared" ref="N245" si="261">N209-N219</f>
        <v>0</v>
      </c>
      <c r="O245" s="65">
        <v>0</v>
      </c>
      <c r="P245" s="65">
        <f t="shared" ref="P245" si="262">P209-P219</f>
        <v>0</v>
      </c>
      <c r="Q245" s="65">
        <v>-2.2737367544323206E-13</v>
      </c>
      <c r="R245" s="65">
        <f t="shared" ref="R245" si="263">R209-R219</f>
        <v>0</v>
      </c>
      <c r="S245" s="65">
        <v>-9.0949470177292824E-13</v>
      </c>
      <c r="T245" s="65">
        <f t="shared" ref="T245" si="264">T209-T219</f>
        <v>0</v>
      </c>
      <c r="U245" s="65">
        <v>-9.0949470177292824E-13</v>
      </c>
      <c r="V245" s="65">
        <f t="shared" ref="V245" si="265">V209-V219</f>
        <v>0</v>
      </c>
      <c r="W245" s="65">
        <v>-6.8212102632969618E-13</v>
      </c>
      <c r="X245" s="65">
        <f t="shared" ref="X245" si="266">X209-X219</f>
        <v>0</v>
      </c>
      <c r="Y245" s="65">
        <v>2.2737367544323206E-13</v>
      </c>
      <c r="Z245" s="65">
        <f t="shared" ref="Z245" si="267">Z209-Z219</f>
        <v>0</v>
      </c>
      <c r="AA245" s="65">
        <f t="shared" si="209"/>
        <v>1.8395102560808609</v>
      </c>
      <c r="AB245" s="65">
        <f t="shared" si="210"/>
        <v>1.8585102560827935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783.18109200000004</v>
      </c>
      <c r="E246" s="65">
        <f t="shared" si="268"/>
        <v>-853.95860816100003</v>
      </c>
      <c r="F246" s="65">
        <f t="shared" si="268"/>
        <v>-44.660384036890036</v>
      </c>
      <c r="G246" s="65">
        <f t="shared" si="268"/>
        <v>-661.25880000000018</v>
      </c>
      <c r="H246" s="65">
        <f t="shared" si="268"/>
        <v>-1272.0273719520978</v>
      </c>
      <c r="I246" s="65">
        <f t="shared" si="268"/>
        <v>-132.55504840308436</v>
      </c>
      <c r="J246" s="65">
        <f t="shared" si="268"/>
        <v>-408.0358868764647</v>
      </c>
      <c r="K246" s="65">
        <f t="shared" si="268"/>
        <v>6.6974688310671775</v>
      </c>
      <c r="L246" s="65">
        <f t="shared" si="268"/>
        <v>179.98389264833349</v>
      </c>
      <c r="M246" s="65">
        <f>M247+M248</f>
        <v>-109.04850769592122</v>
      </c>
      <c r="N246" s="65">
        <f t="shared" ref="N246" si="269">N247+N248</f>
        <v>-169.71456047711069</v>
      </c>
      <c r="O246" s="65">
        <f>O247+O248</f>
        <v>-35.368858242834136</v>
      </c>
      <c r="P246" s="65">
        <f t="shared" ref="P246" si="270">P247+P248</f>
        <v>-182.35703759565655</v>
      </c>
      <c r="Q246" s="65">
        <f>Q247+Q248</f>
        <v>-86.799510108798472</v>
      </c>
      <c r="R246" s="65">
        <f t="shared" ref="R246" si="271">R247+R248</f>
        <v>-152.38086030276088</v>
      </c>
      <c r="S246" s="65">
        <f>S247+S248</f>
        <v>-29.566490143161801</v>
      </c>
      <c r="T246" s="65">
        <f t="shared" ref="T246" si="272">T247+T248</f>
        <v>-239.68226338763785</v>
      </c>
      <c r="U246" s="65">
        <f>U247+U248</f>
        <v>-46.013485113822959</v>
      </c>
      <c r="V246" s="65">
        <f t="shared" ref="V246" si="273">V247+V248</f>
        <v>-175.65579388565115</v>
      </c>
      <c r="W246" s="65">
        <f>W247+W248</f>
        <v>-64.642370322220827</v>
      </c>
      <c r="X246" s="65">
        <f t="shared" ref="X246" si="274">X247+X248</f>
        <v>-319.87369238029396</v>
      </c>
      <c r="Y246" s="65">
        <f>Y247+Y248</f>
        <v>-66.217534070957868</v>
      </c>
      <c r="Z246" s="65">
        <f t="shared" ref="Z246" si="275">Z247+Z248</f>
        <v>-329.60754556016809</v>
      </c>
      <c r="AA246" s="65">
        <f t="shared" si="209"/>
        <v>-2111.022545695213</v>
      </c>
      <c r="AB246" s="65">
        <f t="shared" si="210"/>
        <v>-3069.3511197695084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784.00500000000011</v>
      </c>
      <c r="E247" s="65">
        <v>-422.7085361610001</v>
      </c>
      <c r="F247" s="65">
        <v>-225.36407000000008</v>
      </c>
      <c r="G247" s="65">
        <v>-680.88400000000001</v>
      </c>
      <c r="H247" s="65">
        <v>-1245.9155903984733</v>
      </c>
      <c r="I247" s="65">
        <v>-100</v>
      </c>
      <c r="J247" s="65">
        <v>-396.39715360037007</v>
      </c>
      <c r="K247" s="65">
        <v>-2.9293143346876605E-4</v>
      </c>
      <c r="L247" s="65">
        <f t="shared" ref="L247" si="276">L224-L236</f>
        <v>173.8565082088312</v>
      </c>
      <c r="M247" s="65">
        <v>0</v>
      </c>
      <c r="N247" s="65">
        <f t="shared" ref="N247" si="277">N224-N236</f>
        <v>-173.85650460846091</v>
      </c>
      <c r="O247" s="65">
        <v>0</v>
      </c>
      <c r="P247" s="65">
        <f t="shared" ref="P247" si="278">P224-P236</f>
        <v>0</v>
      </c>
      <c r="Q247" s="65">
        <v>0</v>
      </c>
      <c r="R247" s="65">
        <f t="shared" ref="R247" si="279">R224-R236</f>
        <v>0</v>
      </c>
      <c r="S247" s="65">
        <v>0</v>
      </c>
      <c r="T247" s="65">
        <f t="shared" ref="T247" si="280">T224-T236</f>
        <v>0</v>
      </c>
      <c r="U247" s="65">
        <v>0</v>
      </c>
      <c r="V247" s="65">
        <f t="shared" ref="V247" si="281">V224-V236</f>
        <v>0</v>
      </c>
      <c r="W247" s="65">
        <v>0</v>
      </c>
      <c r="X247" s="65">
        <f t="shared" ref="X247" si="282">X224-X236</f>
        <v>0</v>
      </c>
      <c r="Y247" s="65">
        <v>0</v>
      </c>
      <c r="Z247" s="65">
        <f t="shared" ref="Z247" si="283">Z224-Z236</f>
        <v>0</v>
      </c>
      <c r="AA247" s="65">
        <f t="shared" si="209"/>
        <v>-1642.3130369302769</v>
      </c>
      <c r="AB247" s="65">
        <f t="shared" si="210"/>
        <v>-1642.3127403984731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-0.82390800000007403</v>
      </c>
      <c r="E248" s="65">
        <v>-431.25007199999999</v>
      </c>
      <c r="F248" s="65">
        <v>180.70368596311005</v>
      </c>
      <c r="G248" s="65">
        <v>19.625199999999836</v>
      </c>
      <c r="H248" s="65">
        <v>-26.111781553624496</v>
      </c>
      <c r="I248" s="65">
        <v>-32.555048403084356</v>
      </c>
      <c r="J248" s="65">
        <v>-11.638733276094626</v>
      </c>
      <c r="K248" s="65">
        <v>6.6977617625006465</v>
      </c>
      <c r="L248" s="65">
        <f t="shared" ref="L248" si="284">(L222-L224)-(L235-L236)</f>
        <v>6.1273844395022934</v>
      </c>
      <c r="M248" s="65">
        <v>-109.04850769592122</v>
      </c>
      <c r="N248" s="65">
        <f t="shared" ref="N248" si="285">(N222-N224)-(N235-N236)</f>
        <v>4.1419441313502148</v>
      </c>
      <c r="O248" s="65">
        <v>-35.368858242834136</v>
      </c>
      <c r="P248" s="65">
        <f t="shared" ref="P248" si="286">(P222-P224)-(P235-P236)</f>
        <v>-182.35703759565655</v>
      </c>
      <c r="Q248" s="65">
        <v>-86.799510108798472</v>
      </c>
      <c r="R248" s="65">
        <f t="shared" ref="R248" si="287">(R222-R224)-(R235-R236)</f>
        <v>-152.38086030276088</v>
      </c>
      <c r="S248" s="65">
        <v>-29.566490143161801</v>
      </c>
      <c r="T248" s="65">
        <f t="shared" ref="T248" si="288">(T222-T224)-(T235-T236)</f>
        <v>-239.68226338763785</v>
      </c>
      <c r="U248" s="65">
        <v>-46.013485113822959</v>
      </c>
      <c r="V248" s="65">
        <f t="shared" ref="V248" si="289">(V222-V224)-(V235-V236)</f>
        <v>-175.65579388565115</v>
      </c>
      <c r="W248" s="65">
        <v>-64.642370322220827</v>
      </c>
      <c r="X248" s="65">
        <f t="shared" ref="X248" si="290">(X222-X224)-(X235-X236)</f>
        <v>-319.87369238029396</v>
      </c>
      <c r="Y248" s="65">
        <v>-66.217534070957868</v>
      </c>
      <c r="Z248" s="65">
        <f t="shared" ref="Z248" si="291">(Z222-Z224)-(Z235-Z236)</f>
        <v>-329.60754556016809</v>
      </c>
      <c r="AA248" s="65">
        <f t="shared" si="209"/>
        <v>-468.70950876493578</v>
      </c>
      <c r="AB248" s="65">
        <f t="shared" si="210"/>
        <v>-1427.0383793710353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-132.96395000000001</v>
      </c>
      <c r="E249" s="65">
        <v>-57.278460000000003</v>
      </c>
      <c r="F249" s="65">
        <v>-93.37706</v>
      </c>
      <c r="G249" s="65">
        <v>0</v>
      </c>
      <c r="H249" s="65">
        <v>113.96549</v>
      </c>
      <c r="I249" s="65">
        <v>0</v>
      </c>
      <c r="J249" s="65">
        <v>0</v>
      </c>
      <c r="K249" s="65">
        <v>0</v>
      </c>
      <c r="L249" s="65">
        <v>0.24238742573061609</v>
      </c>
      <c r="M249" s="65">
        <v>-380</v>
      </c>
      <c r="N249" s="65">
        <v>-200</v>
      </c>
      <c r="O249" s="65">
        <v>-280</v>
      </c>
      <c r="P249" s="65">
        <v>-300</v>
      </c>
      <c r="Q249" s="65">
        <v>-75</v>
      </c>
      <c r="R249" s="65">
        <v>-295</v>
      </c>
      <c r="S249" s="65">
        <v>-270</v>
      </c>
      <c r="T249" s="65">
        <v>-210</v>
      </c>
      <c r="U249" s="65">
        <v>-100</v>
      </c>
      <c r="V249" s="65">
        <v>-650</v>
      </c>
      <c r="W249" s="65">
        <v>-100</v>
      </c>
      <c r="X249" s="65">
        <v>-560</v>
      </c>
      <c r="Y249" s="65">
        <v>-100</v>
      </c>
      <c r="Z249" s="65">
        <v>-580</v>
      </c>
      <c r="AA249" s="65">
        <f t="shared" si="209"/>
        <v>-1191.03451</v>
      </c>
      <c r="AB249" s="65">
        <f t="shared" si="210"/>
        <v>-2680.7921225742693</v>
      </c>
    </row>
    <row r="250" spans="1:28" s="11" customFormat="1" ht="31.5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21.935003870000571</v>
      </c>
      <c r="E250" s="65">
        <f t="shared" si="292"/>
        <v>122.32399700899964</v>
      </c>
      <c r="F250" s="65">
        <f t="shared" si="292"/>
        <v>-139.67951431093931</v>
      </c>
      <c r="G250" s="65">
        <f t="shared" si="292"/>
        <v>23.847751303001019</v>
      </c>
      <c r="H250" s="65">
        <f t="shared" si="292"/>
        <v>136.56484306313354</v>
      </c>
      <c r="I250" s="65">
        <f t="shared" si="292"/>
        <v>3.654854796972586</v>
      </c>
      <c r="J250" s="65">
        <f t="shared" si="292"/>
        <v>-140.0703336862482</v>
      </c>
      <c r="K250" s="65">
        <f t="shared" si="292"/>
        <v>18.659495725111533</v>
      </c>
      <c r="L250" s="65">
        <f t="shared" si="292"/>
        <v>-1.073547881074429</v>
      </c>
      <c r="M250" s="65">
        <f>M242+M243+M246+M249</f>
        <v>-17.755441493133276</v>
      </c>
      <c r="N250" s="65">
        <f t="shared" ref="N250" si="293">N242+N243+N246+N249</f>
        <v>58.128248016683983</v>
      </c>
      <c r="O250" s="65">
        <f>O242+O243+O246+O249</f>
        <v>0.33141536207892841</v>
      </c>
      <c r="P250" s="65">
        <f t="shared" ref="P250" si="294">P242+P243+P246+P249</f>
        <v>-27.168862363039182</v>
      </c>
      <c r="Q250" s="65">
        <f>Q242+Q243+Q246+Q249</f>
        <v>4.0965460829744416</v>
      </c>
      <c r="R250" s="65">
        <f t="shared" ref="R250" si="295">R242+R243+R246+R249</f>
        <v>15.367662961865562</v>
      </c>
      <c r="S250" s="65">
        <f>S242+S243+S246+S249</f>
        <v>-5.5631109246687629</v>
      </c>
      <c r="T250" s="65">
        <f t="shared" ref="T250" si="296">T242+T243+T246+T249</f>
        <v>-0.15316034554442126</v>
      </c>
      <c r="U250" s="65">
        <f>U242+U243+U246+U249</f>
        <v>4.8344936085754</v>
      </c>
      <c r="V250" s="65">
        <f t="shared" ref="V250" si="297">V242+V243+V246+V249</f>
        <v>30.330768681963832</v>
      </c>
      <c r="W250" s="65">
        <f>W242+W243+W246+W249</f>
        <v>14.537557222340169</v>
      </c>
      <c r="X250" s="65">
        <f t="shared" ref="X250" si="298">X242+X243+X246+X249</f>
        <v>0.54289089911299016</v>
      </c>
      <c r="Y250" s="65">
        <f>Y242+Y243+Y246+Y249</f>
        <v>47.878389834170207</v>
      </c>
      <c r="Z250" s="65">
        <f t="shared" ref="Z250" si="299">Z242+Z243+Z246+Z249</f>
        <v>-5.7841732260360459</v>
      </c>
      <c r="AA250" s="65">
        <f t="shared" si="209"/>
        <v>63.513854794333973</v>
      </c>
      <c r="AB250" s="65">
        <f t="shared" si="210"/>
        <v>66.684336120817619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0</v>
      </c>
      <c r="E251" s="65">
        <v>21.934999999999999</v>
      </c>
      <c r="F251" s="65">
        <v>144.25899999999999</v>
      </c>
      <c r="G251" s="65">
        <v>4.5790489999987187</v>
      </c>
      <c r="H251" s="65">
        <v>4.58</v>
      </c>
      <c r="I251" s="65">
        <v>28.395443304980173</v>
      </c>
      <c r="J251" s="65">
        <v>141.14429999999999</v>
      </c>
      <c r="K251" s="65">
        <v>1.0739663137519382</v>
      </c>
      <c r="L251" s="65">
        <f>J252</f>
        <v>1.0739663137517823</v>
      </c>
      <c r="M251" s="65">
        <v>19.733462038862935</v>
      </c>
      <c r="N251" s="65">
        <f>L252</f>
        <v>4.1843267735330869E-4</v>
      </c>
      <c r="O251" s="65">
        <v>1.978020545727748</v>
      </c>
      <c r="P251" s="65">
        <f>N252</f>
        <v>58.128666449361333</v>
      </c>
      <c r="Q251" s="65">
        <v>2.309435907806852</v>
      </c>
      <c r="R251" s="65">
        <f>P252</f>
        <v>30.959804086322151</v>
      </c>
      <c r="S251" s="65">
        <v>6.4059819907821076</v>
      </c>
      <c r="T251" s="65">
        <f>R252</f>
        <v>46.327467048187714</v>
      </c>
      <c r="U251" s="65">
        <v>0.84287106611230411</v>
      </c>
      <c r="V251" s="65">
        <f>T252</f>
        <v>46.174306702643293</v>
      </c>
      <c r="W251" s="65">
        <v>5.6773646746885493</v>
      </c>
      <c r="X251" s="65">
        <f>V252</f>
        <v>76.505075384607125</v>
      </c>
      <c r="Y251" s="65">
        <v>20.214921897028937</v>
      </c>
      <c r="Z251" s="65">
        <f>X252</f>
        <v>77.047966283720115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21.935003870000571</v>
      </c>
      <c r="E252" s="65">
        <f t="shared" si="300"/>
        <v>144.25899700899964</v>
      </c>
      <c r="F252" s="65">
        <f t="shared" si="300"/>
        <v>4.5794856890606752</v>
      </c>
      <c r="G252" s="65">
        <f t="shared" si="300"/>
        <v>28.426800302999737</v>
      </c>
      <c r="H252" s="65">
        <f t="shared" si="300"/>
        <v>141.14484306313355</v>
      </c>
      <c r="I252" s="65">
        <f t="shared" si="300"/>
        <v>32.050298101952762</v>
      </c>
      <c r="J252" s="65">
        <f t="shared" si="300"/>
        <v>1.0739663137517823</v>
      </c>
      <c r="K252" s="65">
        <f t="shared" si="300"/>
        <v>19.733462038863472</v>
      </c>
      <c r="L252" s="65">
        <f t="shared" si="300"/>
        <v>4.1843267735330869E-4</v>
      </c>
      <c r="M252" s="65">
        <f>M251+M250</f>
        <v>1.9780205457296596</v>
      </c>
      <c r="N252" s="65">
        <f t="shared" si="300"/>
        <v>58.128666449361333</v>
      </c>
      <c r="O252" s="65">
        <f>O251+O250</f>
        <v>2.3094359078066766</v>
      </c>
      <c r="P252" s="65">
        <f t="shared" si="300"/>
        <v>30.959804086322151</v>
      </c>
      <c r="Q252" s="65">
        <f>Q251+Q250</f>
        <v>6.405981990781294</v>
      </c>
      <c r="R252" s="65">
        <f t="shared" si="300"/>
        <v>46.327467048187714</v>
      </c>
      <c r="S252" s="65">
        <f>S251+S250</f>
        <v>0.84287106611334472</v>
      </c>
      <c r="T252" s="65">
        <f t="shared" si="300"/>
        <v>46.174306702643293</v>
      </c>
      <c r="U252" s="65">
        <f>U251+U250</f>
        <v>5.6773646746877038</v>
      </c>
      <c r="V252" s="65">
        <f t="shared" si="300"/>
        <v>76.505075384607125</v>
      </c>
      <c r="W252" s="65">
        <f>W251+W250</f>
        <v>20.214921897028717</v>
      </c>
      <c r="X252" s="65">
        <f t="shared" si="300"/>
        <v>77.047966283720115</v>
      </c>
      <c r="Y252" s="65">
        <f>Y251+Y250</f>
        <v>68.093311731199151</v>
      </c>
      <c r="Z252" s="65">
        <f t="shared" si="300"/>
        <v>71.263793057684069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2101.2996443299999</v>
      </c>
      <c r="E254" s="65">
        <f t="shared" ref="E254:Z254" si="301">E265+E281</f>
        <v>1645.175000794</v>
      </c>
      <c r="F254" s="65">
        <f t="shared" si="301"/>
        <v>2409.910078509999</v>
      </c>
      <c r="G254" s="65">
        <f t="shared" si="301"/>
        <v>1561.6897834802398</v>
      </c>
      <c r="H254" s="65">
        <f t="shared" si="301"/>
        <v>1362.8399539863351</v>
      </c>
      <c r="I254" s="65">
        <f t="shared" si="301"/>
        <v>1629.9403392360152</v>
      </c>
      <c r="J254" s="65">
        <f t="shared" si="301"/>
        <v>931.68027804611324</v>
      </c>
      <c r="K254" s="65">
        <f t="shared" si="301"/>
        <v>923.11070325065225</v>
      </c>
      <c r="L254" s="65">
        <f t="shared" si="301"/>
        <v>746.68834828153376</v>
      </c>
      <c r="M254" s="65">
        <f t="shared" si="301"/>
        <v>861.24757219335095</v>
      </c>
      <c r="N254" s="65">
        <f t="shared" si="301"/>
        <v>793.93147390148215</v>
      </c>
      <c r="O254" s="65">
        <f t="shared" si="301"/>
        <v>782.53118264025738</v>
      </c>
      <c r="P254" s="65">
        <f t="shared" si="301"/>
        <v>774.26482054342955</v>
      </c>
      <c r="Q254" s="65">
        <f t="shared" si="301"/>
        <v>675.59647802788209</v>
      </c>
      <c r="R254" s="65">
        <f t="shared" si="301"/>
        <v>762.10601486512553</v>
      </c>
      <c r="S254" s="65">
        <f t="shared" si="301"/>
        <v>626.78811909607418</v>
      </c>
      <c r="T254" s="65">
        <f t="shared" si="301"/>
        <v>736.98404209738317</v>
      </c>
      <c r="U254" s="65">
        <f t="shared" si="301"/>
        <v>582.30056165851079</v>
      </c>
      <c r="V254" s="65">
        <f t="shared" si="301"/>
        <v>748.89438585034202</v>
      </c>
      <c r="W254" s="65">
        <f t="shared" si="301"/>
        <v>516.12909457782007</v>
      </c>
      <c r="X254" s="65">
        <f t="shared" si="301"/>
        <v>766.78054097627285</v>
      </c>
      <c r="Y254" s="65">
        <f t="shared" si="301"/>
        <v>470.42384489230909</v>
      </c>
      <c r="Z254" s="65">
        <f t="shared" si="301"/>
        <v>785.20328075598184</v>
      </c>
      <c r="AA254" s="60" t="s">
        <v>84</v>
      </c>
      <c r="AB254" s="60" t="s">
        <v>84</v>
      </c>
    </row>
    <row r="255" spans="1:28" s="10" customFormat="1" ht="15.7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1902.5944999999999</v>
      </c>
      <c r="E265" s="65">
        <v>1420.2389900000001</v>
      </c>
      <c r="F265" s="65">
        <v>2211.6129999999998</v>
      </c>
      <c r="G265" s="65">
        <v>1382.2586916002399</v>
      </c>
      <c r="H265" s="65">
        <v>1171.1281932152012</v>
      </c>
      <c r="I265" s="65">
        <v>1452.5094495160151</v>
      </c>
      <c r="J265" s="65">
        <v>710.88162095189227</v>
      </c>
      <c r="K265" s="65">
        <v>763.39080525090333</v>
      </c>
      <c r="L265" s="65">
        <v>642.07104199520177</v>
      </c>
      <c r="M265" s="65">
        <v>708.39481161540186</v>
      </c>
      <c r="N265" s="65">
        <v>685.13289725368054</v>
      </c>
      <c r="O265" s="65">
        <v>638.91443864230814</v>
      </c>
      <c r="P265" s="65">
        <v>699.72594185427204</v>
      </c>
      <c r="Q265" s="65">
        <v>541.78735058993288</v>
      </c>
      <c r="R265" s="65">
        <v>691.57214395421181</v>
      </c>
      <c r="S265" s="65">
        <v>502.47904239812488</v>
      </c>
      <c r="T265" s="65">
        <v>673.63896055189332</v>
      </c>
      <c r="U265" s="65">
        <v>461.99148496056159</v>
      </c>
      <c r="V265" s="65">
        <v>691.00415970328265</v>
      </c>
      <c r="W265" s="65">
        <v>420.28930079987089</v>
      </c>
      <c r="X265" s="65">
        <v>708.89031482921359</v>
      </c>
      <c r="Y265" s="65">
        <v>377.33605111435986</v>
      </c>
      <c r="Z265" s="65">
        <v>727.31305460892247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1603.8734802199999</v>
      </c>
      <c r="E266" s="65">
        <v>1184.3457077599996</v>
      </c>
      <c r="F266" s="65">
        <v>1533.7919999999999</v>
      </c>
      <c r="G266" s="65">
        <v>717.60000000000014</v>
      </c>
      <c r="H266" s="65">
        <v>394.43658432999973</v>
      </c>
      <c r="I266" s="65">
        <v>645.91660000000013</v>
      </c>
      <c r="J266" s="65">
        <v>249.94568300000014</v>
      </c>
      <c r="K266" s="65">
        <v>366.46608908239034</v>
      </c>
      <c r="L266" s="65">
        <v>111.06270129999996</v>
      </c>
      <c r="M266" s="65">
        <v>308.35549424669358</v>
      </c>
      <c r="N266" s="65">
        <v>154.64621487166627</v>
      </c>
      <c r="O266" s="65">
        <v>237.83238706289023</v>
      </c>
      <c r="P266" s="65">
        <v>148.58049066695361</v>
      </c>
      <c r="Q266" s="65">
        <v>139.5666786019018</v>
      </c>
      <c r="R266" s="65">
        <v>65.627063311945207</v>
      </c>
      <c r="S266" s="65">
        <v>99.116517604434279</v>
      </c>
      <c r="T266" s="65">
        <v>62.368081484607366</v>
      </c>
      <c r="U266" s="65">
        <v>93.628960166871281</v>
      </c>
      <c r="V266" s="65">
        <v>62.993698765520762</v>
      </c>
      <c r="W266" s="65">
        <v>86.926776006180589</v>
      </c>
      <c r="X266" s="65">
        <v>80.879853796651815</v>
      </c>
      <c r="Y266" s="65">
        <v>78.973526320669279</v>
      </c>
      <c r="Z266" s="65">
        <v>99.302593576360721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198.70514433000005</v>
      </c>
      <c r="E281" s="65">
        <v>224.936010794</v>
      </c>
      <c r="F281" s="65">
        <v>198.29707850999944</v>
      </c>
      <c r="G281" s="65">
        <v>179.43109187999994</v>
      </c>
      <c r="H281" s="65">
        <v>191.71176077113392</v>
      </c>
      <c r="I281" s="65">
        <v>177.4308897200001</v>
      </c>
      <c r="J281" s="65">
        <v>220.79865709422097</v>
      </c>
      <c r="K281" s="65">
        <v>159.71989799974892</v>
      </c>
      <c r="L281" s="65">
        <v>104.617306286332</v>
      </c>
      <c r="M281" s="65">
        <v>152.85276057794911</v>
      </c>
      <c r="N281" s="65">
        <v>108.79857664780161</v>
      </c>
      <c r="O281" s="65">
        <v>143.61674399794919</v>
      </c>
      <c r="P281" s="65">
        <v>74.538878689157514</v>
      </c>
      <c r="Q281" s="65">
        <v>133.80912743794917</v>
      </c>
      <c r="R281" s="65">
        <v>70.53387091091372</v>
      </c>
      <c r="S281" s="65">
        <v>124.30907669794927</v>
      </c>
      <c r="T281" s="65">
        <v>63.345081545489847</v>
      </c>
      <c r="U281" s="65">
        <v>120.30907669794921</v>
      </c>
      <c r="V281" s="65">
        <v>57.890226147059366</v>
      </c>
      <c r="W281" s="65">
        <v>95.839793777949239</v>
      </c>
      <c r="X281" s="65">
        <v>57.890226147059252</v>
      </c>
      <c r="Y281" s="65">
        <v>93.08779377794923</v>
      </c>
      <c r="Z281" s="65">
        <v>57.890226147059366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35.886218375999988</v>
      </c>
      <c r="H282" s="65">
        <v>0</v>
      </c>
      <c r="I282" s="65">
        <v>35.486177944000019</v>
      </c>
      <c r="J282" s="65">
        <v>0</v>
      </c>
      <c r="K282" s="65">
        <v>0</v>
      </c>
      <c r="L282" s="65">
        <v>32.682855671255254</v>
      </c>
      <c r="M282" s="65">
        <v>0</v>
      </c>
      <c r="N282" s="65">
        <v>33.989100780130258</v>
      </c>
      <c r="O282" s="65">
        <v>0</v>
      </c>
      <c r="P282" s="65">
        <v>23.28623717206392</v>
      </c>
      <c r="Q282" s="65">
        <v>0</v>
      </c>
      <c r="R282" s="65">
        <v>22.035057081348242</v>
      </c>
      <c r="S282" s="65">
        <v>0</v>
      </c>
      <c r="T282" s="65">
        <v>19.78925117324804</v>
      </c>
      <c r="U282" s="65">
        <v>0</v>
      </c>
      <c r="V282" s="65">
        <v>18.085133016643113</v>
      </c>
      <c r="W282" s="65">
        <v>0</v>
      </c>
      <c r="X282" s="65">
        <v>18.085133016643113</v>
      </c>
      <c r="Y282" s="65">
        <v>0</v>
      </c>
      <c r="Z282" s="65">
        <v>18.085133016643127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656.50358791999997</v>
      </c>
      <c r="E283" s="65">
        <f t="shared" ref="E283:Z283" si="302">E286+E291+E293+E295+E297+E299+E301+E303</f>
        <v>1114.6553113322002</v>
      </c>
      <c r="F283" s="65">
        <f t="shared" si="302"/>
        <v>1487.3635279999996</v>
      </c>
      <c r="G283" s="65">
        <f t="shared" si="302"/>
        <v>970.03766539013236</v>
      </c>
      <c r="H283" s="65">
        <f t="shared" si="302"/>
        <v>1308.9834135483948</v>
      </c>
      <c r="I283" s="65">
        <f t="shared" si="302"/>
        <v>1041.0135937056402</v>
      </c>
      <c r="J283" s="65">
        <f t="shared" si="302"/>
        <v>1119.2153688636834</v>
      </c>
      <c r="K283" s="65">
        <f t="shared" si="302"/>
        <v>1172.6279726922394</v>
      </c>
      <c r="L283" s="65">
        <f t="shared" si="302"/>
        <v>1172.1673663059889</v>
      </c>
      <c r="M283" s="65">
        <f t="shared" si="302"/>
        <v>906.9179611273961</v>
      </c>
      <c r="N283" s="65">
        <f t="shared" si="302"/>
        <v>1151.8436671439781</v>
      </c>
      <c r="O283" s="65">
        <f t="shared" si="302"/>
        <v>931.56362472292381</v>
      </c>
      <c r="P283" s="65">
        <f t="shared" si="302"/>
        <v>1044.3721028165164</v>
      </c>
      <c r="Q283" s="65">
        <f t="shared" si="302"/>
        <v>932.72664265086564</v>
      </c>
      <c r="R283" s="65">
        <f t="shared" si="302"/>
        <v>1071.3289786125588</v>
      </c>
      <c r="S283" s="65">
        <f t="shared" si="302"/>
        <v>1072.6959558600279</v>
      </c>
      <c r="T283" s="65">
        <f t="shared" si="302"/>
        <v>1071.5419746165712</v>
      </c>
      <c r="U283" s="65">
        <f t="shared" si="302"/>
        <v>1055.0763790710371</v>
      </c>
      <c r="V283" s="65">
        <f t="shared" si="302"/>
        <v>1113.1726241073948</v>
      </c>
      <c r="W283" s="65">
        <f t="shared" si="302"/>
        <v>1035.3409996847604</v>
      </c>
      <c r="X283" s="65">
        <f t="shared" si="302"/>
        <v>1135.0605200821028</v>
      </c>
      <c r="Y283" s="65">
        <f t="shared" si="302"/>
        <v>1045.4787010277332</v>
      </c>
      <c r="Z283" s="65">
        <f t="shared" si="302"/>
        <v>1157.8278253079959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166.69528794999999</v>
      </c>
      <c r="E286" s="65">
        <f t="shared" ref="E286:Z286" si="303">E287+E289</f>
        <v>34.099533339999994</v>
      </c>
      <c r="F286" s="65">
        <f t="shared" si="303"/>
        <v>59.018999999999998</v>
      </c>
      <c r="G286" s="65">
        <f t="shared" si="303"/>
        <v>113.98265846439992</v>
      </c>
      <c r="H286" s="65">
        <f t="shared" si="303"/>
        <v>30.45212748600003</v>
      </c>
      <c r="I286" s="65">
        <f t="shared" si="303"/>
        <v>134.03939846439991</v>
      </c>
      <c r="J286" s="65">
        <f t="shared" si="303"/>
        <v>18.538352746000044</v>
      </c>
      <c r="K286" s="65">
        <f t="shared" si="303"/>
        <v>19.075557947319989</v>
      </c>
      <c r="L286" s="65">
        <f t="shared" si="303"/>
        <v>10.68390949420011</v>
      </c>
      <c r="M286" s="65">
        <f t="shared" si="303"/>
        <v>17.824051977574825</v>
      </c>
      <c r="N286" s="65">
        <f t="shared" si="303"/>
        <v>2.9103830456733704E-14</v>
      </c>
      <c r="O286" s="65">
        <f t="shared" si="303"/>
        <v>18.909197980118101</v>
      </c>
      <c r="P286" s="65">
        <f t="shared" si="303"/>
        <v>0</v>
      </c>
      <c r="Q286" s="65">
        <f t="shared" si="303"/>
        <v>19.970249035272513</v>
      </c>
      <c r="R286" s="65">
        <f t="shared" si="303"/>
        <v>0</v>
      </c>
      <c r="S286" s="65">
        <f t="shared" si="303"/>
        <v>19.937816031942958</v>
      </c>
      <c r="T286" s="65">
        <f t="shared" si="303"/>
        <v>0</v>
      </c>
      <c r="U286" s="65">
        <f t="shared" si="303"/>
        <v>19.937816031942958</v>
      </c>
      <c r="V286" s="65">
        <f t="shared" si="303"/>
        <v>0</v>
      </c>
      <c r="W286" s="65">
        <f t="shared" si="303"/>
        <v>19.937816031942958</v>
      </c>
      <c r="X286" s="65">
        <f t="shared" si="303"/>
        <v>0</v>
      </c>
      <c r="Y286" s="65">
        <f t="shared" si="303"/>
        <v>19.937816031942958</v>
      </c>
      <c r="Z286" s="65">
        <f t="shared" si="303"/>
        <v>0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10.68390949420011</v>
      </c>
      <c r="M287" s="65">
        <v>0</v>
      </c>
      <c r="N287" s="65">
        <v>2.9103830456733704E-14</v>
      </c>
      <c r="O287" s="65">
        <v>0</v>
      </c>
      <c r="P287" s="65">
        <v>0</v>
      </c>
      <c r="Q287" s="65">
        <v>0</v>
      </c>
      <c r="R287" s="65">
        <v>0</v>
      </c>
      <c r="S287" s="65">
        <v>0</v>
      </c>
      <c r="T287" s="65">
        <v>0</v>
      </c>
      <c r="U287" s="65">
        <v>0</v>
      </c>
      <c r="V287" s="65">
        <v>0</v>
      </c>
      <c r="W287" s="65">
        <v>0</v>
      </c>
      <c r="X287" s="65">
        <v>0</v>
      </c>
      <c r="Y287" s="65">
        <v>0</v>
      </c>
      <c r="Z287" s="65">
        <v>0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166.69528794999999</v>
      </c>
      <c r="E289" s="65">
        <v>34.099533339999994</v>
      </c>
      <c r="F289" s="65">
        <v>59.018999999999998</v>
      </c>
      <c r="G289" s="65">
        <v>113.98265846439992</v>
      </c>
      <c r="H289" s="65">
        <v>30.45212748600003</v>
      </c>
      <c r="I289" s="65">
        <v>134.03939846439991</v>
      </c>
      <c r="J289" s="65">
        <v>18.538352746000044</v>
      </c>
      <c r="K289" s="65">
        <v>19.075557947319989</v>
      </c>
      <c r="L289" s="65">
        <v>0</v>
      </c>
      <c r="M289" s="65">
        <v>17.824051977574825</v>
      </c>
      <c r="N289" s="65">
        <v>0</v>
      </c>
      <c r="O289" s="65">
        <v>18.909197980118101</v>
      </c>
      <c r="P289" s="65">
        <v>0</v>
      </c>
      <c r="Q289" s="65">
        <v>19.970249035272513</v>
      </c>
      <c r="R289" s="65">
        <v>0</v>
      </c>
      <c r="S289" s="65">
        <v>19.937816031942958</v>
      </c>
      <c r="T289" s="65">
        <v>0</v>
      </c>
      <c r="U289" s="65">
        <v>19.937816031942958</v>
      </c>
      <c r="V289" s="65">
        <v>0</v>
      </c>
      <c r="W289" s="65">
        <v>19.937816031942958</v>
      </c>
      <c r="X289" s="65">
        <v>0</v>
      </c>
      <c r="Y289" s="65">
        <v>19.937816031942958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0</v>
      </c>
      <c r="E290" s="65">
        <v>0</v>
      </c>
      <c r="F290" s="65">
        <v>35.378689999999999</v>
      </c>
      <c r="G290" s="65">
        <v>57.328442949333258</v>
      </c>
      <c r="H290" s="65">
        <v>9.0544484199999999</v>
      </c>
      <c r="I290" s="65">
        <v>90.136655760368996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123.07299999999999</v>
      </c>
      <c r="E291" s="65">
        <v>564.36685186</v>
      </c>
      <c r="F291" s="65">
        <v>201.62439999999998</v>
      </c>
      <c r="G291" s="65">
        <v>114.11063653072441</v>
      </c>
      <c r="H291" s="65">
        <v>163.86764027700002</v>
      </c>
      <c r="I291" s="65">
        <v>60.128420806916196</v>
      </c>
      <c r="J291" s="65">
        <v>23.714155380076786</v>
      </c>
      <c r="K291" s="65">
        <v>27.849887511882699</v>
      </c>
      <c r="L291" s="65">
        <v>23.938557867000053</v>
      </c>
      <c r="M291" s="65">
        <v>27.254501144506097</v>
      </c>
      <c r="N291" s="65">
        <v>23.026143052323825</v>
      </c>
      <c r="O291" s="65">
        <v>28.61768648193695</v>
      </c>
      <c r="P291" s="65">
        <v>22.54650609100808</v>
      </c>
      <c r="Q291" s="65">
        <v>30.026817905409377</v>
      </c>
      <c r="R291" s="65">
        <v>23.71517057744175</v>
      </c>
      <c r="S291" s="65">
        <v>31.507686864455231</v>
      </c>
      <c r="T291" s="65">
        <v>24.956071640643</v>
      </c>
      <c r="U291" s="65">
        <v>32.452917470388869</v>
      </c>
      <c r="V291" s="65">
        <v>26.260275783448247</v>
      </c>
      <c r="W291" s="65">
        <v>33.426504994500661</v>
      </c>
      <c r="X291" s="65">
        <v>27.048084056951687</v>
      </c>
      <c r="Y291" s="65">
        <v>34.429300144335485</v>
      </c>
      <c r="Z291" s="65">
        <v>27.85952657866024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420.99276217999994</v>
      </c>
      <c r="F292" s="65">
        <v>96.026579999999996</v>
      </c>
      <c r="G292" s="65">
        <v>0</v>
      </c>
      <c r="H292" s="65">
        <v>79.854285369999971</v>
      </c>
      <c r="I292" s="65">
        <v>1.0913936421275138E-13</v>
      </c>
      <c r="J292" s="65">
        <v>9.9999633675906799E-9</v>
      </c>
      <c r="K292" s="65">
        <v>0</v>
      </c>
      <c r="L292" s="65">
        <v>9.9999633675906799E-9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0</v>
      </c>
      <c r="E293" s="65">
        <v>0</v>
      </c>
      <c r="F293" s="65">
        <v>688.23900000000026</v>
      </c>
      <c r="G293" s="65">
        <v>267.79700000000184</v>
      </c>
      <c r="H293" s="65">
        <v>557.37683746499999</v>
      </c>
      <c r="I293" s="65">
        <v>454.33278000000121</v>
      </c>
      <c r="J293" s="65">
        <v>368.19661663499971</v>
      </c>
      <c r="K293" s="65">
        <v>376.90355286079972</v>
      </c>
      <c r="L293" s="65">
        <v>379.57612184919964</v>
      </c>
      <c r="M293" s="65">
        <v>332.25193521553371</v>
      </c>
      <c r="N293" s="65">
        <v>354.03313841199969</v>
      </c>
      <c r="O293" s="65">
        <v>333.17836143915031</v>
      </c>
      <c r="P293" s="65">
        <v>333.03192622187265</v>
      </c>
      <c r="Q293" s="65">
        <v>333.17836143915076</v>
      </c>
      <c r="R293" s="65">
        <v>343.42996661409131</v>
      </c>
      <c r="S293" s="65">
        <v>333.17836143915031</v>
      </c>
      <c r="T293" s="65">
        <v>354.68420562905072</v>
      </c>
      <c r="U293" s="65">
        <v>339.84192866793228</v>
      </c>
      <c r="V293" s="65">
        <v>366.54237753986661</v>
      </c>
      <c r="W293" s="65">
        <v>346.6387672412917</v>
      </c>
      <c r="X293" s="65">
        <v>377.53864886606203</v>
      </c>
      <c r="Y293" s="65">
        <v>353.57154258611706</v>
      </c>
      <c r="Z293" s="65">
        <v>388.86480833204371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0</v>
      </c>
      <c r="E294" s="65">
        <v>0</v>
      </c>
      <c r="F294" s="65">
        <v>539.29211999999995</v>
      </c>
      <c r="G294" s="65">
        <v>0</v>
      </c>
      <c r="H294" s="65">
        <v>353.86503256000009</v>
      </c>
      <c r="I294" s="65">
        <v>119.82259730055119</v>
      </c>
      <c r="J294" s="65">
        <v>7.7908465699999994</v>
      </c>
      <c r="K294" s="65">
        <v>0</v>
      </c>
      <c r="L294" s="65">
        <v>8.5848401899999995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35.406177999999997</v>
      </c>
      <c r="E295" s="65">
        <v>33.660611699999997</v>
      </c>
      <c r="F295" s="65">
        <v>31.759540000000001</v>
      </c>
      <c r="G295" s="65">
        <v>38.040013567707675</v>
      </c>
      <c r="H295" s="65">
        <v>38.50785535</v>
      </c>
      <c r="I295" s="65">
        <v>38.040013567707618</v>
      </c>
      <c r="J295" s="65">
        <v>45.489480340007404</v>
      </c>
      <c r="K295" s="65">
        <v>56.95798077896832</v>
      </c>
      <c r="L295" s="65">
        <v>58.611267386739456</v>
      </c>
      <c r="M295" s="65">
        <v>56.957980778968356</v>
      </c>
      <c r="N295" s="65">
        <v>58.775497738347084</v>
      </c>
      <c r="O295" s="65">
        <v>56.957980778968356</v>
      </c>
      <c r="P295" s="65">
        <v>58.775497738347084</v>
      </c>
      <c r="Q295" s="65">
        <v>56.957980778968469</v>
      </c>
      <c r="R295" s="65">
        <v>58.775497738346964</v>
      </c>
      <c r="S295" s="65">
        <v>56.957980778968469</v>
      </c>
      <c r="T295" s="65">
        <v>58.775497738346964</v>
      </c>
      <c r="U295" s="65">
        <v>56.957980778968469</v>
      </c>
      <c r="V295" s="65">
        <v>58.775497738346964</v>
      </c>
      <c r="W295" s="65">
        <v>56.957980778968469</v>
      </c>
      <c r="X295" s="65">
        <v>58.775497738346964</v>
      </c>
      <c r="Y295" s="65">
        <v>56.957980778968469</v>
      </c>
      <c r="Z295" s="65">
        <v>58.775497738346964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80.866338020000015</v>
      </c>
      <c r="E297" s="65">
        <v>149.39473395600001</v>
      </c>
      <c r="F297" s="65">
        <v>115.19452190399998</v>
      </c>
      <c r="G297" s="65">
        <v>127.41420193361104</v>
      </c>
      <c r="H297" s="65">
        <v>128.82625606892992</v>
      </c>
      <c r="I297" s="65">
        <v>96.951935789312941</v>
      </c>
      <c r="J297" s="65">
        <v>122.39985639436786</v>
      </c>
      <c r="K297" s="65">
        <v>156.9482230046134</v>
      </c>
      <c r="L297" s="65">
        <v>101.12449769989222</v>
      </c>
      <c r="M297" s="65">
        <v>101.30883815622644</v>
      </c>
      <c r="N297" s="65">
        <v>164.33161828148744</v>
      </c>
      <c r="O297" s="65">
        <v>121.66686881618737</v>
      </c>
      <c r="P297" s="65">
        <v>147.03292450518907</v>
      </c>
      <c r="Q297" s="65">
        <v>118.65791132512058</v>
      </c>
      <c r="R297" s="65">
        <v>153.30097083557686</v>
      </c>
      <c r="S297" s="65">
        <v>269.4519384894981</v>
      </c>
      <c r="T297" s="65">
        <v>153.97600256852326</v>
      </c>
      <c r="U297" s="65">
        <v>240.70360772816133</v>
      </c>
      <c r="V297" s="65">
        <v>177.18032418182557</v>
      </c>
      <c r="W297" s="65">
        <v>230.14712902678312</v>
      </c>
      <c r="X297" s="65">
        <v>181.83717530693477</v>
      </c>
      <c r="Y297" s="65">
        <v>228.82930373746518</v>
      </c>
      <c r="Z297" s="65">
        <v>187.01628180244353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97.043000000000006</v>
      </c>
      <c r="E299" s="65">
        <v>122.44799999999999</v>
      </c>
      <c r="F299" s="65">
        <v>67.753</v>
      </c>
      <c r="G299" s="65">
        <v>50.073</v>
      </c>
      <c r="H299" s="65">
        <v>152.38313343999999</v>
      </c>
      <c r="I299" s="65">
        <v>6.41</v>
      </c>
      <c r="J299" s="65">
        <v>194.05155669999999</v>
      </c>
      <c r="K299" s="65">
        <v>173.72861208820001</v>
      </c>
      <c r="L299" s="65">
        <v>177.44461927</v>
      </c>
      <c r="M299" s="65">
        <v>3.8648546664000301</v>
      </c>
      <c r="N299" s="65">
        <v>147.043781946</v>
      </c>
      <c r="O299" s="65">
        <v>2.7793580864000296</v>
      </c>
      <c r="P299" s="65">
        <v>20.63</v>
      </c>
      <c r="Q299" s="65">
        <v>2.6933615264000301</v>
      </c>
      <c r="R299" s="65">
        <v>19.9538033404</v>
      </c>
      <c r="S299" s="65">
        <v>1.8438402064000301</v>
      </c>
      <c r="T299" s="65">
        <v>19.449769500400002</v>
      </c>
      <c r="U299" s="65">
        <v>1.8438402064000301</v>
      </c>
      <c r="V299" s="65">
        <v>19.354914101969502</v>
      </c>
      <c r="W299" s="65">
        <v>1.8438402064000301</v>
      </c>
      <c r="X299" s="65">
        <v>19.354914101969502</v>
      </c>
      <c r="Y299" s="65">
        <v>1.8438402064000301</v>
      </c>
      <c r="Z299" s="65">
        <v>19.354914101969502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99.758361999999991</v>
      </c>
      <c r="E301" s="65">
        <v>121.53100000000001</v>
      </c>
      <c r="F301" s="65">
        <v>138.55699999999999</v>
      </c>
      <c r="G301" s="65">
        <v>77.893241393687433</v>
      </c>
      <c r="H301" s="65">
        <v>65.382807380000003</v>
      </c>
      <c r="I301" s="65">
        <v>33.511729120912378</v>
      </c>
      <c r="J301" s="65">
        <v>217.84375323999998</v>
      </c>
      <c r="K301" s="65">
        <v>207.3465413124066</v>
      </c>
      <c r="L301" s="65">
        <v>223.38270500999997</v>
      </c>
      <c r="M301" s="65">
        <v>214.29861752814756</v>
      </c>
      <c r="N301" s="65">
        <v>214.34343651501305</v>
      </c>
      <c r="O301" s="65">
        <v>216.24725515807194</v>
      </c>
      <c r="P301" s="65">
        <v>271.66043706129273</v>
      </c>
      <c r="Q301" s="65">
        <v>217.93802289298523</v>
      </c>
      <c r="R301" s="65">
        <v>281.23663830789422</v>
      </c>
      <c r="S301" s="65">
        <v>206.45798501508688</v>
      </c>
      <c r="T301" s="65">
        <v>268.6268963408005</v>
      </c>
      <c r="U301" s="65">
        <v>209.97794713718858</v>
      </c>
      <c r="V301" s="65">
        <v>273.83030356313071</v>
      </c>
      <c r="W301" s="65">
        <v>213.4979092592902</v>
      </c>
      <c r="X301" s="65">
        <v>279.15621881303099</v>
      </c>
      <c r="Y301" s="65">
        <v>217.0178713813919</v>
      </c>
      <c r="Z301" s="65">
        <v>284.48213405572477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36.555999999999997</v>
      </c>
      <c r="G302" s="65">
        <v>0</v>
      </c>
      <c r="H302" s="65">
        <v>14.403525130000002</v>
      </c>
      <c r="I302" s="65">
        <v>0</v>
      </c>
      <c r="J302" s="65">
        <v>15.703704439999999</v>
      </c>
      <c r="K302" s="65">
        <v>0</v>
      </c>
      <c r="L302" s="65">
        <v>28.55276774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53.661421950000019</v>
      </c>
      <c r="E303" s="65">
        <v>89.154580476200124</v>
      </c>
      <c r="F303" s="65">
        <v>185.21706609599968</v>
      </c>
      <c r="G303" s="65">
        <v>180.72691350000008</v>
      </c>
      <c r="H303" s="65">
        <v>172.18675608146478</v>
      </c>
      <c r="I303" s="65">
        <v>217.59931595638997</v>
      </c>
      <c r="J303" s="65">
        <v>128.98159742823177</v>
      </c>
      <c r="K303" s="65">
        <v>153.81761718804853</v>
      </c>
      <c r="L303" s="65">
        <v>197.4056877289575</v>
      </c>
      <c r="M303" s="65">
        <v>153.15718166003907</v>
      </c>
      <c r="N303" s="65">
        <v>190.29005119880685</v>
      </c>
      <c r="O303" s="65">
        <v>153.20691598209078</v>
      </c>
      <c r="P303" s="65">
        <v>190.69481119880675</v>
      </c>
      <c r="Q303" s="65">
        <v>153.30393774755865</v>
      </c>
      <c r="R303" s="65">
        <v>190.91693119880745</v>
      </c>
      <c r="S303" s="65">
        <v>153.36034703452594</v>
      </c>
      <c r="T303" s="65">
        <v>191.07353119880682</v>
      </c>
      <c r="U303" s="65">
        <v>153.36034105005453</v>
      </c>
      <c r="V303" s="65">
        <v>191.2289311988072</v>
      </c>
      <c r="W303" s="65">
        <v>132.8910521455833</v>
      </c>
      <c r="X303" s="65">
        <v>191.349981198807</v>
      </c>
      <c r="Y303" s="65">
        <v>132.89104616111217</v>
      </c>
      <c r="Z303" s="65">
        <v>191.47466269880721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17.560394178960021</v>
      </c>
      <c r="E304" s="65">
        <v>59.463874008857999</v>
      </c>
      <c r="F304" s="65">
        <v>113.27261000000003</v>
      </c>
      <c r="G304" s="65">
        <v>0</v>
      </c>
      <c r="H304" s="65">
        <v>75.867192888523945</v>
      </c>
      <c r="I304" s="65">
        <v>0</v>
      </c>
      <c r="J304" s="65">
        <v>4.7532382325072469</v>
      </c>
      <c r="K304" s="65">
        <v>3.7281193170673999</v>
      </c>
      <c r="L304" s="65">
        <v>38.91587314020947</v>
      </c>
      <c r="M304" s="65">
        <v>3.7281193170673976</v>
      </c>
      <c r="N304" s="65">
        <v>0</v>
      </c>
      <c r="O304" s="65">
        <v>3.7281193170673976</v>
      </c>
      <c r="P304" s="65">
        <v>0</v>
      </c>
      <c r="Q304" s="65">
        <v>3.7281193170673976</v>
      </c>
      <c r="R304" s="65">
        <v>0</v>
      </c>
      <c r="S304" s="65">
        <v>3.7281193170673976</v>
      </c>
      <c r="T304" s="65">
        <v>0</v>
      </c>
      <c r="U304" s="65">
        <v>3.7281193170673976</v>
      </c>
      <c r="V304" s="65">
        <v>0</v>
      </c>
      <c r="W304" s="65">
        <v>3.7281193170673976</v>
      </c>
      <c r="X304" s="65">
        <v>0</v>
      </c>
      <c r="Y304" s="65">
        <v>3.7281193170673976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0.94817337289536474</v>
      </c>
      <c r="E305" s="65">
        <f t="shared" si="304"/>
        <v>1.146377121106581</v>
      </c>
      <c r="F305" s="65">
        <f t="shared" si="304"/>
        <v>0.91265174243245095</v>
      </c>
      <c r="G305" s="65">
        <f t="shared" si="304"/>
        <v>1.1594438501625117</v>
      </c>
      <c r="H305" s="65">
        <f t="shared" si="304"/>
        <v>1.12919396166415</v>
      </c>
      <c r="I305" s="65">
        <f t="shared" si="304"/>
        <v>1.003518978588106</v>
      </c>
      <c r="J305" s="65">
        <f t="shared" si="304"/>
        <v>1.0458536634769713</v>
      </c>
      <c r="K305" s="65">
        <f t="shared" si="304"/>
        <v>1.0054377033846598</v>
      </c>
      <c r="L305" s="65">
        <f t="shared" si="304"/>
        <v>1.0086825690391528</v>
      </c>
      <c r="M305" s="65">
        <f>M167/(M23*1.18)</f>
        <v>0.98769939853249111</v>
      </c>
      <c r="N305" s="65">
        <f t="shared" ref="N305" si="305">N167/(N23*1.18)</f>
        <v>1.0098898764018793</v>
      </c>
      <c r="O305" s="65">
        <f>O167/(O23*1.18)</f>
        <v>1.0085198750979878</v>
      </c>
      <c r="P305" s="65">
        <f t="shared" ref="P305" si="306">P167/(P23*1.18)</f>
        <v>1.0054356053793947</v>
      </c>
      <c r="Q305" s="65">
        <f>Q167/(Q23*1.18)</f>
        <v>1.0117103398291414</v>
      </c>
      <c r="R305" s="65">
        <f t="shared" ref="R305" si="307">R167/(R23*1.18)</f>
        <v>1.0190375020356888</v>
      </c>
      <c r="S305" s="65">
        <f>S167/(S23*1.18)</f>
        <v>1.0096582518190607</v>
      </c>
      <c r="T305" s="65">
        <f t="shared" ref="T305" si="308">T167/(T23*1.18)</f>
        <v>1.0200998575489031</v>
      </c>
      <c r="U305" s="65">
        <f>U167/(U23*1.18)</f>
        <v>1.0118581774318978</v>
      </c>
      <c r="V305" s="65">
        <f t="shared" ref="V305" si="309">V167/(V23*1.18)</f>
        <v>1.0162603082713495</v>
      </c>
      <c r="W305" s="65">
        <f>W167/(W23*1.18)</f>
        <v>1.0096474752219415</v>
      </c>
      <c r="X305" s="65">
        <f t="shared" ref="X305" si="310">X167/(X23*1.2)</f>
        <v>0.99882365518813421</v>
      </c>
      <c r="Y305" s="65">
        <f>Y167/(Y23*1.18)</f>
        <v>1.0095203152125429</v>
      </c>
      <c r="Z305" s="65">
        <f t="shared" ref="Z305" si="311">Z167/(Z23*1.2)</f>
        <v>0.99863222790776973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0.94057167774750694</v>
      </c>
      <c r="E311" s="65">
        <f t="shared" si="312"/>
        <v>1.1034957600107804</v>
      </c>
      <c r="F311" s="65">
        <f t="shared" si="312"/>
        <v>0.90095999228050971</v>
      </c>
      <c r="G311" s="65">
        <f t="shared" si="312"/>
        <v>1.0981189935652962</v>
      </c>
      <c r="H311" s="65">
        <f t="shared" si="312"/>
        <v>1.1043089623653675</v>
      </c>
      <c r="I311" s="65">
        <f t="shared" si="312"/>
        <v>1.0069448575392634</v>
      </c>
      <c r="J311" s="65">
        <f t="shared" si="312"/>
        <v>1.0343416195310102</v>
      </c>
      <c r="K311" s="65">
        <f t="shared" si="312"/>
        <v>0.99694930535970239</v>
      </c>
      <c r="L311" s="65">
        <f t="shared" si="312"/>
        <v>0.99482280159596381</v>
      </c>
      <c r="M311" s="65">
        <f>M173/(M29*1.18)</f>
        <v>1.0065020438108363</v>
      </c>
      <c r="N311" s="65">
        <f t="shared" ref="N311" si="313">N173/(N29*1.18)</f>
        <v>1.011669575802715</v>
      </c>
      <c r="O311" s="65">
        <f>O173/(O29*1.18)</f>
        <v>1.0081512601477833</v>
      </c>
      <c r="P311" s="65">
        <f t="shared" ref="P311" si="314">P173/(P29*1.18)</f>
        <v>1.0152075605122002</v>
      </c>
      <c r="Q311" s="65">
        <f>Q173/(Q29*1.18)</f>
        <v>1.0113580958363078</v>
      </c>
      <c r="R311" s="65">
        <f t="shared" ref="R311" si="315">R173/(R29*1.18)</f>
        <v>1.0178876821108778</v>
      </c>
      <c r="S311" s="65">
        <f>S173/(S29*1.18)</f>
        <v>1.0045806665031076</v>
      </c>
      <c r="T311" s="65">
        <f t="shared" ref="T311" si="316">T173/(T29*1.18)</f>
        <v>1.0189392406969473</v>
      </c>
      <c r="U311" s="65">
        <f>U173/(U29*1.18)</f>
        <v>1.0045806665031074</v>
      </c>
      <c r="V311" s="65">
        <f t="shared" ref="V311" si="317">V173/(V29*1.18)</f>
        <v>1.0150914164220486</v>
      </c>
      <c r="W311" s="65">
        <f>W173/(W29*1.18)</f>
        <v>1.0045806665031078</v>
      </c>
      <c r="X311" s="65">
        <f t="shared" ref="X311" si="318">X173/(X29*1.2)</f>
        <v>0.9981732261483478</v>
      </c>
      <c r="Y311" s="65">
        <f>Y173/(Y29*1.18)</f>
        <v>1.0045806665031078</v>
      </c>
      <c r="Z311" s="65">
        <f t="shared" ref="Z311" si="319">Z173/(Z29*1.2)</f>
        <v>0.99817322614834791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0.44808065312843171</v>
      </c>
      <c r="E313" s="65">
        <f t="shared" si="320"/>
        <v>2.0794603902545115</v>
      </c>
      <c r="F313" s="65">
        <f t="shared" si="320"/>
        <v>0.47813990961794417</v>
      </c>
      <c r="G313" s="65">
        <f t="shared" si="320"/>
        <v>0.63571000084361229</v>
      </c>
      <c r="H313" s="65">
        <f t="shared" si="320"/>
        <v>2.7780759498166061</v>
      </c>
      <c r="I313" s="65">
        <f t="shared" si="320"/>
        <v>0.49462147760984398</v>
      </c>
      <c r="J313" s="65">
        <f t="shared" si="320"/>
        <v>2.037515012982829</v>
      </c>
      <c r="K313" s="65">
        <f t="shared" si="320"/>
        <v>0.34973055823236399</v>
      </c>
      <c r="L313" s="65">
        <f t="shared" si="320"/>
        <v>0.47809024675198492</v>
      </c>
      <c r="M313" s="65">
        <f>M175/(M31*1.18)</f>
        <v>0.32126720505283984</v>
      </c>
      <c r="N313" s="65">
        <f t="shared" ref="N313" si="321">N175/(N31*1.18)</f>
        <v>0.34349007566516188</v>
      </c>
      <c r="O313" s="65">
        <f>O175/(O31*1.18)</f>
        <v>1.6795233956250903</v>
      </c>
      <c r="P313" s="65">
        <f t="shared" ref="P313" si="322">P175/(P31*1.18)</f>
        <v>0.13840023675358537</v>
      </c>
      <c r="Q313" s="65">
        <f>Q175/(Q31*1.18)</f>
        <v>2.9136251135687208</v>
      </c>
      <c r="R313" s="65">
        <f t="shared" ref="R313" si="323">R175/(R31*1.18)</f>
        <v>1.0169491525423731</v>
      </c>
      <c r="S313" s="65">
        <f>S175/(S31*1.18)</f>
        <v>1.1348491597090336</v>
      </c>
      <c r="T313" s="65">
        <f t="shared" ref="T313" si="324">T175/(T31*1.18)</f>
        <v>1.0169491525423728</v>
      </c>
      <c r="U313" s="65">
        <f>U175/(U31*1.18)</f>
        <v>0.99999999999999978</v>
      </c>
      <c r="V313" s="65">
        <f t="shared" ref="V313" si="325">V175/(V31*1.18)</f>
        <v>1.0169491525423728</v>
      </c>
      <c r="W313" s="65">
        <f>W175/(W31*1.18)</f>
        <v>0.99999999999999978</v>
      </c>
      <c r="X313" s="65">
        <f t="shared" ref="X313" si="326">X175/(X31*1.2)</f>
        <v>1.0000000000000002</v>
      </c>
      <c r="Y313" s="65">
        <f>Y175/(Y31*1.18)</f>
        <v>1</v>
      </c>
      <c r="Z313" s="65">
        <f t="shared" ref="Z313" si="327">Z175/(Z31*1.2)</f>
        <v>1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ht="31.5" x14ac:dyDescent="0.25">
      <c r="A340" s="28" t="s">
        <v>155</v>
      </c>
      <c r="B340" s="18" t="s">
        <v>626</v>
      </c>
      <c r="C340" s="61" t="s">
        <v>67</v>
      </c>
      <c r="D340" s="65">
        <v>5922.232688000001</v>
      </c>
      <c r="E340" s="65">
        <v>5897.516216</v>
      </c>
      <c r="F340" s="65">
        <v>5415.3559850000001</v>
      </c>
      <c r="G340" s="65">
        <v>5374</v>
      </c>
      <c r="H340" s="65">
        <v>5596.9528500000006</v>
      </c>
      <c r="I340" s="65">
        <v>4228</v>
      </c>
      <c r="J340" s="65">
        <v>4532.0036513684026</v>
      </c>
      <c r="K340" s="65">
        <v>3458.383206</v>
      </c>
      <c r="L340" s="65">
        <f t="shared" ref="L340" si="328">L341</f>
        <v>0</v>
      </c>
      <c r="M340" s="65">
        <v>3468.3210615556009</v>
      </c>
      <c r="N340" s="65">
        <f t="shared" ref="N340" si="329">N341</f>
        <v>0</v>
      </c>
      <c r="O340" s="65">
        <v>3492.7018046825074</v>
      </c>
      <c r="P340" s="65">
        <f t="shared" ref="P340" si="330">P341</f>
        <v>0</v>
      </c>
      <c r="Q340" s="65">
        <v>3505.7824294797333</v>
      </c>
      <c r="R340" s="65">
        <f t="shared" ref="R340" si="331">R341</f>
        <v>0</v>
      </c>
      <c r="S340" s="65">
        <v>3520.0659028732971</v>
      </c>
      <c r="T340" s="65">
        <f t="shared" ref="T340" si="332">T341</f>
        <v>0</v>
      </c>
      <c r="U340" s="65">
        <v>3534.4075708685759</v>
      </c>
      <c r="V340" s="65">
        <f t="shared" ref="V340" si="333">V341</f>
        <v>0</v>
      </c>
      <c r="W340" s="65">
        <v>3548.8076705655794</v>
      </c>
      <c r="X340" s="65">
        <f t="shared" ref="X340" si="334">X341</f>
        <v>0</v>
      </c>
      <c r="Y340" s="65">
        <v>3563.2664400303233</v>
      </c>
      <c r="Z340" s="65">
        <f t="shared" ref="Z340" si="335">Z341</f>
        <v>0</v>
      </c>
      <c r="AA340" s="65">
        <f t="shared" ref="AA340:AA348" si="336">H340+J340+K340+M340+O340+Q340+S340+U340+W340+Y340</f>
        <v>38220.692587424019</v>
      </c>
      <c r="AB340" s="65">
        <f t="shared" ref="AB340:AB348" si="337">H340+J340+L340+N340+P340+R340+T340+V340+X340+Z340</f>
        <v>10128.956501368404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0</v>
      </c>
      <c r="E341" s="65">
        <f t="shared" si="338"/>
        <v>2849.9169860000002</v>
      </c>
      <c r="F341" s="65">
        <f t="shared" si="338"/>
        <v>2164.1551450000002</v>
      </c>
      <c r="G341" s="65">
        <f t="shared" si="338"/>
        <v>2169.264263</v>
      </c>
      <c r="H341" s="65">
        <f t="shared" si="338"/>
        <v>2202.2577270000002</v>
      </c>
      <c r="I341" s="65">
        <f t="shared" si="338"/>
        <v>1058.974158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2202.2577270000002</v>
      </c>
      <c r="AB341" s="65">
        <f t="shared" si="337"/>
        <v>2202.2577270000002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1262.5364830000001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0</v>
      </c>
      <c r="AB342" s="65">
        <f t="shared" si="337"/>
        <v>0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0</v>
      </c>
      <c r="E343" s="65">
        <v>1587.3805030000001</v>
      </c>
      <c r="F343" s="65">
        <v>2164.1551450000002</v>
      </c>
      <c r="G343" s="65">
        <v>2169.264263</v>
      </c>
      <c r="H343" s="65">
        <v>2202.2577270000002</v>
      </c>
      <c r="I343" s="65">
        <v>1058.974158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2202.2577270000002</v>
      </c>
      <c r="AB343" s="65">
        <f t="shared" si="337"/>
        <v>2202.2577270000002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283.95884500000011</v>
      </c>
      <c r="E344" s="65">
        <v>267.06117354800062</v>
      </c>
      <c r="F344" s="65">
        <v>260.88799999999998</v>
      </c>
      <c r="G344" s="65">
        <v>256.18827211100012</v>
      </c>
      <c r="H344" s="65">
        <v>261.80500000000001</v>
      </c>
      <c r="I344" s="65">
        <v>238.22645077899833</v>
      </c>
      <c r="J344" s="65">
        <v>258.27508164600204</v>
      </c>
      <c r="K344" s="65">
        <v>232.3474599567345</v>
      </c>
      <c r="L344" s="65">
        <v>245.94479299999966</v>
      </c>
      <c r="M344" s="65">
        <v>218.04657128956387</v>
      </c>
      <c r="N344" s="65">
        <v>234.18551777059974</v>
      </c>
      <c r="O344" s="65">
        <v>218.53559234604381</v>
      </c>
      <c r="P344" s="65">
        <v>231.32714325351844</v>
      </c>
      <c r="Q344" s="65">
        <v>218.0248844646876</v>
      </c>
      <c r="R344" s="65">
        <v>225.98123063289495</v>
      </c>
      <c r="S344" s="65">
        <v>217.64730821670219</v>
      </c>
      <c r="T344" s="65">
        <v>217.8111290114548</v>
      </c>
      <c r="U344" s="65">
        <v>217.2703858565672</v>
      </c>
      <c r="V344" s="65">
        <v>209.75895376164499</v>
      </c>
      <c r="W344" s="65">
        <v>216.89411625187742</v>
      </c>
      <c r="X344" s="65">
        <f>V344</f>
        <v>209.75895376164499</v>
      </c>
      <c r="Y344" s="65">
        <v>216.51849827218871</v>
      </c>
      <c r="Z344" s="65">
        <f>X344</f>
        <v>209.75895376164499</v>
      </c>
      <c r="AA344" s="65">
        <f t="shared" si="336"/>
        <v>2275.3648983003677</v>
      </c>
      <c r="AB344" s="65">
        <f t="shared" si="337"/>
        <v>2304.6067565994044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427.91425000000004</v>
      </c>
      <c r="E345" s="65">
        <v>188.70566666666664</v>
      </c>
      <c r="F345" s="65">
        <v>338.10433333333333</v>
      </c>
      <c r="G345" s="65">
        <v>334</v>
      </c>
      <c r="H345" s="65">
        <v>340.29724626467902</v>
      </c>
      <c r="I345" s="65">
        <v>196</v>
      </c>
      <c r="J345" s="65">
        <v>158.89095928950704</v>
      </c>
      <c r="K345" s="65">
        <v>28.416166666666665</v>
      </c>
      <c r="L345" s="65">
        <f t="shared" ref="L345" si="346">L346</f>
        <v>0</v>
      </c>
      <c r="M345" s="65">
        <v>28.427750000000003</v>
      </c>
      <c r="N345" s="65">
        <f t="shared" ref="N345" si="347">N346</f>
        <v>0</v>
      </c>
      <c r="O345" s="65">
        <v>28.504750000000001</v>
      </c>
      <c r="P345" s="65">
        <f t="shared" ref="P345" si="348">P346</f>
        <v>0</v>
      </c>
      <c r="Q345" s="65">
        <v>28.504750000000001</v>
      </c>
      <c r="R345" s="65">
        <f t="shared" ref="R345" si="349">R346</f>
        <v>0</v>
      </c>
      <c r="S345" s="65">
        <v>28.504750000000001</v>
      </c>
      <c r="T345" s="65">
        <f t="shared" ref="T345" si="350">T346</f>
        <v>0</v>
      </c>
      <c r="U345" s="65">
        <v>28.504750000000001</v>
      </c>
      <c r="V345" s="65">
        <f t="shared" ref="V345" si="351">V346</f>
        <v>0</v>
      </c>
      <c r="W345" s="65">
        <v>28.504750000000001</v>
      </c>
      <c r="X345" s="65">
        <f t="shared" ref="X345" si="352">X346</f>
        <v>0</v>
      </c>
      <c r="Y345" s="65">
        <v>28.504750000000001</v>
      </c>
      <c r="Z345" s="65">
        <f t="shared" ref="Z345" si="353">Z346</f>
        <v>0</v>
      </c>
      <c r="AA345" s="65">
        <f t="shared" si="336"/>
        <v>727.06062222085302</v>
      </c>
      <c r="AB345" s="65">
        <f t="shared" si="337"/>
        <v>499.18820555418608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0</v>
      </c>
      <c r="E346" s="65">
        <v>312.65791666666667</v>
      </c>
      <c r="F346" s="65">
        <v>338.10433333333333</v>
      </c>
      <c r="G346" s="65">
        <v>0</v>
      </c>
      <c r="H346" s="65">
        <v>339.99949983333335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339.99949983333335</v>
      </c>
      <c r="AB346" s="65">
        <f t="shared" si="337"/>
        <v>339.99949983333335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0</v>
      </c>
      <c r="E347" s="65">
        <v>212.03774999999996</v>
      </c>
      <c r="F347" s="65">
        <v>264.63616666666667</v>
      </c>
      <c r="G347" s="65">
        <v>0</v>
      </c>
      <c r="H347" s="65">
        <v>263.49099999999999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263.49099999999999</v>
      </c>
      <c r="AB347" s="65">
        <f t="shared" si="337"/>
        <v>263.49099999999999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0</v>
      </c>
      <c r="E348" s="65">
        <v>28.51691666666666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0</v>
      </c>
      <c r="AB348" s="65">
        <f t="shared" si="337"/>
        <v>0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78056.024220000007</v>
      </c>
      <c r="E349" s="65">
        <v>80688.702319999982</v>
      </c>
      <c r="F349" s="65">
        <v>81646.488379999995</v>
      </c>
      <c r="G349" s="65">
        <v>81819</v>
      </c>
      <c r="H349" s="65">
        <v>81819</v>
      </c>
      <c r="I349" s="65">
        <v>82527</v>
      </c>
      <c r="J349" s="65">
        <v>88178.19</v>
      </c>
      <c r="K349" s="65">
        <v>87585.25</v>
      </c>
      <c r="L349" s="65">
        <v>88651.308147000003</v>
      </c>
      <c r="M349" s="65">
        <v>87944.83</v>
      </c>
      <c r="N349" s="65">
        <v>85639</v>
      </c>
      <c r="O349" s="65">
        <v>88423.91</v>
      </c>
      <c r="P349" s="65">
        <v>85861</v>
      </c>
      <c r="Q349" s="65">
        <v>88726.71</v>
      </c>
      <c r="R349" s="65">
        <v>86079</v>
      </c>
      <c r="S349" s="65">
        <v>89058.97</v>
      </c>
      <c r="T349" s="65">
        <v>86236</v>
      </c>
      <c r="U349" s="65">
        <v>89058.97</v>
      </c>
      <c r="V349" s="65">
        <v>86392</v>
      </c>
      <c r="W349" s="65">
        <v>89058.97</v>
      </c>
      <c r="X349" s="65">
        <f>V349</f>
        <v>86392</v>
      </c>
      <c r="Y349" s="65">
        <v>89058.97</v>
      </c>
      <c r="Z349" s="65">
        <f>X349</f>
        <v>86392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1558.9923882600003</v>
      </c>
      <c r="E350" s="65">
        <v>2016.3020512800001</v>
      </c>
      <c r="F350" s="65">
        <v>2200.3136100000006</v>
      </c>
      <c r="G350" s="65">
        <v>2357.2273206975201</v>
      </c>
      <c r="H350" s="65">
        <v>2500.2998245699991</v>
      </c>
      <c r="I350" s="65">
        <v>2943.5893823119882</v>
      </c>
      <c r="J350" s="65">
        <v>2613.3555226799995</v>
      </c>
      <c r="K350" s="65">
        <v>2834.6147885703595</v>
      </c>
      <c r="L350" s="65">
        <f t="shared" ref="L350" si="362">L29-L63-L64-L57</f>
        <v>2996.6293205599995</v>
      </c>
      <c r="M350" s="65">
        <v>2829.6417172651009</v>
      </c>
      <c r="N350" s="65">
        <f t="shared" ref="N350" si="363">N29-N63-N64-N57</f>
        <v>3101.9151856239587</v>
      </c>
      <c r="O350" s="65">
        <v>2821.2718852150606</v>
      </c>
      <c r="P350" s="65">
        <f t="shared" ref="P350" si="364">P29-P63-P64-P57</f>
        <v>3161.6637707823502</v>
      </c>
      <c r="Q350" s="65">
        <v>2790.2133539987199</v>
      </c>
      <c r="R350" s="65">
        <f t="shared" ref="R350" si="365">R29-R63-R64-R57</f>
        <v>3299.4902408302642</v>
      </c>
      <c r="S350" s="65">
        <v>2797.4276446887616</v>
      </c>
      <c r="T350" s="65">
        <f t="shared" ref="T350" si="366">T29-T63-T64-T57</f>
        <v>3447.0049250184561</v>
      </c>
      <c r="U350" s="65">
        <v>2915.2330192605241</v>
      </c>
      <c r="V350" s="65">
        <f t="shared" ref="V350" si="367">V29-V63-V64-V57</f>
        <v>3598.8153440314481</v>
      </c>
      <c r="W350" s="65">
        <v>3037.2502059740614</v>
      </c>
      <c r="X350" s="65">
        <f t="shared" ref="X350" si="368">X29-X63-X64-X57</f>
        <v>3706.7798043523926</v>
      </c>
      <c r="Y350" s="65">
        <v>3163.6191122117202</v>
      </c>
      <c r="Z350" s="65">
        <f t="shared" ref="Z350" si="369">Z29-Z63-Z64-Z57</f>
        <v>3817.9831984829639</v>
      </c>
      <c r="AA350" s="65">
        <f>H350+J350+K350+M350+O350+Q350+S350+U350+W350+Y350</f>
        <v>28302.927074434301</v>
      </c>
      <c r="AB350" s="65">
        <f>H350+J350+L350+N350+P350+R350+T350+V350+X350+Z350</f>
        <v>32243.937136931832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0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0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0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1389.6000000000001</v>
      </c>
      <c r="E367" s="65">
        <v>1375.4</v>
      </c>
      <c r="F367" s="65">
        <v>1371.5675000000001</v>
      </c>
      <c r="G367" s="65">
        <v>1359.1</v>
      </c>
      <c r="H367" s="65">
        <v>1369.8500000000001</v>
      </c>
      <c r="I367" s="65">
        <v>1349.075</v>
      </c>
      <c r="J367" s="65">
        <v>1395.615</v>
      </c>
      <c r="K367" s="65">
        <v>1383.1997499999998</v>
      </c>
      <c r="L367" s="65">
        <v>1383.1997499999998</v>
      </c>
      <c r="M367" s="65">
        <v>1383.1997499999998</v>
      </c>
      <c r="N367" s="65">
        <v>1386.6</v>
      </c>
      <c r="O367" s="65">
        <v>1383.1997499999998</v>
      </c>
      <c r="P367" s="65">
        <v>1386.6</v>
      </c>
      <c r="Q367" s="65">
        <v>1383.1997499999998</v>
      </c>
      <c r="R367" s="65">
        <v>1383.6</v>
      </c>
      <c r="S367" s="65">
        <v>1383.1997499999998</v>
      </c>
      <c r="T367" s="65">
        <v>1378.6</v>
      </c>
      <c r="U367" s="65">
        <v>1383.1997499999998</v>
      </c>
      <c r="V367" s="65">
        <v>1373.6</v>
      </c>
      <c r="W367" s="65">
        <v>1383.1997499999998</v>
      </c>
      <c r="X367" s="65">
        <f>V367</f>
        <v>1373.6</v>
      </c>
      <c r="Y367" s="65">
        <v>1383.1997499999998</v>
      </c>
      <c r="Z367" s="65">
        <f>X367</f>
        <v>1373.6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833.67557279879998</v>
      </c>
      <c r="E373" s="66">
        <f t="shared" si="370"/>
        <v>398.00388758199972</v>
      </c>
      <c r="F373" s="66">
        <f t="shared" si="370"/>
        <v>265.40594379000004</v>
      </c>
      <c r="G373" s="66">
        <f t="shared" si="370"/>
        <v>179.87488447915314</v>
      </c>
      <c r="H373" s="66">
        <f t="shared" si="370"/>
        <v>189.86330555744806</v>
      </c>
      <c r="I373" s="66">
        <f t="shared" si="370"/>
        <v>665.17711053212111</v>
      </c>
      <c r="J373" s="66">
        <f t="shared" si="370"/>
        <v>542.54320867999991</v>
      </c>
      <c r="K373" s="66">
        <f t="shared" si="370"/>
        <v>930.15984475041614</v>
      </c>
      <c r="L373" s="66">
        <f t="shared" si="370"/>
        <v>833.0578205700001</v>
      </c>
      <c r="M373" s="66">
        <f>M374+M431</f>
        <v>541.20465487217609</v>
      </c>
      <c r="N373" s="66">
        <f t="shared" ref="N373" si="371">N374+N431</f>
        <v>783.66029611609304</v>
      </c>
      <c r="O373" s="66">
        <f>O374+O431</f>
        <v>574.15320552117612</v>
      </c>
      <c r="P373" s="66">
        <f t="shared" ref="P373" si="372">P374+P431</f>
        <v>764.62643313128842</v>
      </c>
      <c r="Q373" s="66">
        <f>Q374+Q431</f>
        <v>593.37261960017599</v>
      </c>
      <c r="R373" s="66">
        <f t="shared" ref="R373" si="373">R374+R431</f>
        <v>908.59218696775065</v>
      </c>
      <c r="S373" s="66">
        <f>S374+S431</f>
        <v>620.78772878857603</v>
      </c>
      <c r="T373" s="66">
        <f t="shared" ref="T373" si="374">T374+T431</f>
        <v>919.50749735389456</v>
      </c>
      <c r="U373" s="66">
        <f>U374+U431</f>
        <v>645.54536684061134</v>
      </c>
      <c r="V373" s="66">
        <f t="shared" ref="V373" si="375">V374+V431</f>
        <v>594.63703917573639</v>
      </c>
      <c r="W373" s="66">
        <f>W374+W431</f>
        <v>671.29331041472801</v>
      </c>
      <c r="X373" s="66">
        <f t="shared" ref="X373:Z373" si="376">X374+X431</f>
        <v>594.63703917573639</v>
      </c>
      <c r="Y373" s="66">
        <f>Y374+Y431</f>
        <v>698.07117173180927</v>
      </c>
      <c r="Z373" s="66">
        <f t="shared" si="376"/>
        <v>594.63703917573639</v>
      </c>
      <c r="AA373" s="65">
        <f>H373+J373+K373+M373+O373+Q373+S373+U373+W373+Y373</f>
        <v>6006.9944167571166</v>
      </c>
      <c r="AB373" s="65">
        <f>H373+J373+L373+N373+P373+R373+T373+V373+X373+Z373</f>
        <v>6725.7618659036843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140.41827096120002</v>
      </c>
      <c r="E374" s="66">
        <f t="shared" si="377"/>
        <v>396.4631046019997</v>
      </c>
      <c r="F374" s="66">
        <f t="shared" si="377"/>
        <v>265.40594379000004</v>
      </c>
      <c r="G374" s="66">
        <f t="shared" si="377"/>
        <v>179.87488447915314</v>
      </c>
      <c r="H374" s="66">
        <f t="shared" si="377"/>
        <v>189.86330555744806</v>
      </c>
      <c r="I374" s="66">
        <f t="shared" si="377"/>
        <v>665.17711053212111</v>
      </c>
      <c r="J374" s="66">
        <f t="shared" si="377"/>
        <v>542.54320867999991</v>
      </c>
      <c r="K374" s="66">
        <f t="shared" si="377"/>
        <v>930.15984475041614</v>
      </c>
      <c r="L374" s="66">
        <f t="shared" si="377"/>
        <v>680.08179985679988</v>
      </c>
      <c r="M374" s="66">
        <f>M375+M399+M427+M428</f>
        <v>541.20465487217609</v>
      </c>
      <c r="N374" s="66">
        <f t="shared" ref="N374" si="378">N375+N399+N427+N428</f>
        <v>783.66029611609304</v>
      </c>
      <c r="O374" s="66">
        <f>O375+O399+O427+O428</f>
        <v>574.15320552117612</v>
      </c>
      <c r="P374" s="66">
        <f t="shared" ref="P374" si="379">P375+P399+P427+P428</f>
        <v>764.62643313128842</v>
      </c>
      <c r="Q374" s="66">
        <f>Q375+Q399+Q427+Q428</f>
        <v>593.37261960017599</v>
      </c>
      <c r="R374" s="66">
        <f t="shared" ref="R374" si="380">R375+R399+R427+R428</f>
        <v>908.59218696775065</v>
      </c>
      <c r="S374" s="66">
        <f>S375+S399+S427+S428</f>
        <v>620.78772878857603</v>
      </c>
      <c r="T374" s="66">
        <f t="shared" ref="T374" si="381">T375+T399+T427+T428</f>
        <v>919.50749735389456</v>
      </c>
      <c r="U374" s="66">
        <f>U375+U399+U427+U428</f>
        <v>645.54536684061134</v>
      </c>
      <c r="V374" s="66">
        <f t="shared" ref="V374" si="382">V375+V399+V427+V428</f>
        <v>594.63703917573639</v>
      </c>
      <c r="W374" s="66">
        <f>W375+W399+W427+W428</f>
        <v>671.29331041472801</v>
      </c>
      <c r="X374" s="66">
        <f t="shared" ref="X374:Z374" si="383">X375+X399+X427+X428</f>
        <v>594.63703917573639</v>
      </c>
      <c r="Y374" s="66">
        <f>Y375+Y399+Y427+Y428</f>
        <v>698.07117173180927</v>
      </c>
      <c r="Z374" s="66">
        <f t="shared" si="383"/>
        <v>594.63703917573639</v>
      </c>
      <c r="AA374" s="65">
        <f>H374+J374+K374+M374+O374+Q374+S374+U374+W374+Y374</f>
        <v>6006.9944167571166</v>
      </c>
      <c r="AB374" s="65">
        <f>H374+J374+L374+N374+P374+R374+T374+V374+X374+Z374</f>
        <v>6572.785845190484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59.388957524200002</v>
      </c>
      <c r="F375" s="66">
        <f t="shared" si="384"/>
        <v>28.8024450115641</v>
      </c>
      <c r="G375" s="66">
        <f t="shared" si="384"/>
        <v>14.896356998019998</v>
      </c>
      <c r="H375" s="66">
        <f t="shared" si="384"/>
        <v>19.864856329999999</v>
      </c>
      <c r="I375" s="66">
        <f t="shared" si="384"/>
        <v>0</v>
      </c>
      <c r="J375" s="66">
        <f t="shared" si="384"/>
        <v>23.788497758799998</v>
      </c>
      <c r="K375" s="66">
        <f t="shared" si="384"/>
        <v>363.72245528820002</v>
      </c>
      <c r="L375" s="66">
        <f t="shared" si="384"/>
        <v>72.684985646800001</v>
      </c>
      <c r="M375" s="66">
        <f>M376+M398</f>
        <v>0</v>
      </c>
      <c r="N375" s="66">
        <f t="shared" ref="N375" si="385">N376+N398</f>
        <v>188.41789273789391</v>
      </c>
      <c r="O375" s="66">
        <f>O376+O398</f>
        <v>0</v>
      </c>
      <c r="P375" s="66">
        <f t="shared" ref="P375" si="386">P376+P398</f>
        <v>267.50824231200005</v>
      </c>
      <c r="Q375" s="66">
        <f>Q376+Q398</f>
        <v>0</v>
      </c>
      <c r="R375" s="66">
        <f t="shared" ref="R375" si="387">R376+R398</f>
        <v>267.50824231200005</v>
      </c>
      <c r="S375" s="66">
        <f>S376+S398</f>
        <v>0</v>
      </c>
      <c r="T375" s="66">
        <f t="shared" ref="T375" si="388">T376+T398</f>
        <v>267.50824231200005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407.375809377</v>
      </c>
      <c r="AB375" s="65">
        <f>H375+J375+L375+N375+P375+R375+T375+V375+X375+Z375</f>
        <v>1107.280959409494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59.388957524200002</v>
      </c>
      <c r="F376" s="66">
        <f t="shared" si="391"/>
        <v>28.8024450115641</v>
      </c>
      <c r="G376" s="66">
        <f t="shared" si="391"/>
        <v>14.896356998019998</v>
      </c>
      <c r="H376" s="66">
        <f t="shared" si="391"/>
        <v>19.864856329999999</v>
      </c>
      <c r="I376" s="66">
        <f t="shared" si="391"/>
        <v>0</v>
      </c>
      <c r="J376" s="66">
        <f t="shared" si="391"/>
        <v>23.788497758799998</v>
      </c>
      <c r="K376" s="66">
        <f t="shared" si="391"/>
        <v>363.72245528820002</v>
      </c>
      <c r="L376" s="66">
        <f t="shared" si="391"/>
        <v>72.684985646800001</v>
      </c>
      <c r="M376" s="66">
        <f>M382+M384</f>
        <v>0</v>
      </c>
      <c r="N376" s="66">
        <f t="shared" ref="N376" si="392">N382+N384</f>
        <v>188.41789273789391</v>
      </c>
      <c r="O376" s="66">
        <f>O382+O384</f>
        <v>0</v>
      </c>
      <c r="P376" s="66">
        <f t="shared" ref="P376" si="393">P382+P384</f>
        <v>267.50824231200005</v>
      </c>
      <c r="Q376" s="66">
        <f>Q382+Q384</f>
        <v>0</v>
      </c>
      <c r="R376" s="66">
        <f t="shared" ref="R376" si="394">R382+R384</f>
        <v>267.50824231200005</v>
      </c>
      <c r="S376" s="66">
        <f>S382+S384</f>
        <v>0</v>
      </c>
      <c r="T376" s="66">
        <f t="shared" ref="T376" si="395">T382+T384</f>
        <v>267.50824231200005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407.375809377</v>
      </c>
      <c r="AB376" s="65">
        <f>H376+J376+L376+N376+P376+R376+T376+V376+X376+Z376</f>
        <v>1107.280959409494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0</v>
      </c>
      <c r="H382" s="65">
        <v>0</v>
      </c>
      <c r="I382" s="65">
        <v>0</v>
      </c>
      <c r="J382" s="65">
        <v>0</v>
      </c>
      <c r="K382" s="65">
        <v>251.602</v>
      </c>
      <c r="L382" s="66">
        <v>0</v>
      </c>
      <c r="M382" s="65">
        <v>0</v>
      </c>
      <c r="N382" s="66">
        <v>132.91705306400002</v>
      </c>
      <c r="O382" s="65">
        <v>0</v>
      </c>
      <c r="P382" s="66">
        <v>267.50824231200005</v>
      </c>
      <c r="Q382" s="65">
        <v>0</v>
      </c>
      <c r="R382" s="66">
        <v>267.50824231200005</v>
      </c>
      <c r="S382" s="65">
        <v>0</v>
      </c>
      <c r="T382" s="66">
        <v>267.50824231200005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251.602</v>
      </c>
      <c r="AB382" s="65">
        <f>H382+J382+L382+N382+P382+R382+T382+V382+X382+Z382</f>
        <v>935.44178000000011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59.388957524200002</v>
      </c>
      <c r="F384" s="66">
        <f t="shared" si="398"/>
        <v>28.8024450115641</v>
      </c>
      <c r="G384" s="66">
        <f t="shared" si="398"/>
        <v>14.896356998019998</v>
      </c>
      <c r="H384" s="66">
        <f t="shared" si="398"/>
        <v>19.864856329999999</v>
      </c>
      <c r="I384" s="66">
        <f t="shared" si="398"/>
        <v>0</v>
      </c>
      <c r="J384" s="66">
        <f t="shared" si="398"/>
        <v>23.788497758799998</v>
      </c>
      <c r="K384" s="66">
        <f t="shared" si="398"/>
        <v>112.12045528820002</v>
      </c>
      <c r="L384" s="66">
        <f t="shared" si="398"/>
        <v>72.684985646800001</v>
      </c>
      <c r="M384" s="66">
        <f>M387</f>
        <v>0</v>
      </c>
      <c r="N384" s="66">
        <f t="shared" ref="N384" si="399">N387</f>
        <v>55.500839673893907</v>
      </c>
      <c r="O384" s="66">
        <f>O387</f>
        <v>0</v>
      </c>
      <c r="P384" s="66">
        <f t="shared" ref="P384" si="400">P387</f>
        <v>0</v>
      </c>
      <c r="Q384" s="66">
        <f>Q387</f>
        <v>0</v>
      </c>
      <c r="R384" s="66">
        <f t="shared" ref="R384" si="401">R387</f>
        <v>0</v>
      </c>
      <c r="S384" s="66">
        <f>S387</f>
        <v>0</v>
      </c>
      <c r="T384" s="66">
        <f t="shared" ref="T384" si="402">T387</f>
        <v>0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155.77380937700002</v>
      </c>
      <c r="AB384" s="65">
        <f>H384+J384+L384+N384+P384+R384+T384+V384+X384+Z384</f>
        <v>171.83917940949391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59.388957524200002</v>
      </c>
      <c r="F387" s="65">
        <v>28.8024450115641</v>
      </c>
      <c r="G387" s="65">
        <v>14.896356998019998</v>
      </c>
      <c r="H387" s="65">
        <v>19.864856329999999</v>
      </c>
      <c r="I387" s="65">
        <v>0</v>
      </c>
      <c r="J387" s="65">
        <v>23.788497758799998</v>
      </c>
      <c r="K387" s="65">
        <v>112.12045528820002</v>
      </c>
      <c r="L387" s="66">
        <v>72.684985646800001</v>
      </c>
      <c r="M387" s="65">
        <v>0</v>
      </c>
      <c r="N387" s="66">
        <v>55.500839673893907</v>
      </c>
      <c r="O387" s="65">
        <v>0</v>
      </c>
      <c r="P387" s="66">
        <v>0</v>
      </c>
      <c r="Q387" s="65">
        <v>0</v>
      </c>
      <c r="R387" s="66">
        <v>0</v>
      </c>
      <c r="S387" s="65">
        <v>0</v>
      </c>
      <c r="T387" s="66">
        <v>0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155.77380937700002</v>
      </c>
      <c r="AB387" s="65">
        <f>H387+J387+L387+N387+P387+R387+T387+V387+X387+Z387</f>
        <v>171.83917940949391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59.388957524200002</v>
      </c>
      <c r="F388" s="65">
        <v>28.8024450115641</v>
      </c>
      <c r="G388" s="65">
        <v>0</v>
      </c>
      <c r="H388" s="65">
        <v>19.864856329999999</v>
      </c>
      <c r="I388" s="65">
        <v>0</v>
      </c>
      <c r="J388" s="65">
        <v>23.788497758799998</v>
      </c>
      <c r="K388" s="65">
        <v>112.12045528820002</v>
      </c>
      <c r="L388" s="66">
        <v>72.684985646800001</v>
      </c>
      <c r="M388" s="65">
        <v>0</v>
      </c>
      <c r="N388" s="66">
        <v>55.500839673893907</v>
      </c>
      <c r="O388" s="65">
        <v>0</v>
      </c>
      <c r="P388" s="66">
        <v>0</v>
      </c>
      <c r="Q388" s="65">
        <v>0</v>
      </c>
      <c r="R388" s="66">
        <v>0</v>
      </c>
      <c r="S388" s="65">
        <v>0</v>
      </c>
      <c r="T388" s="66">
        <v>0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155.77380937700002</v>
      </c>
      <c r="AB388" s="65">
        <f>H388+J388+L388+N388+P388+R388+T388+V388+X388+Z388</f>
        <v>171.83917940949391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0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0</v>
      </c>
      <c r="AB398" s="65">
        <f>H398+J398+L398+N398+P398+R398+T398+V398+X398+Z398</f>
        <v>0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0</v>
      </c>
      <c r="E399" s="66">
        <f t="shared" si="405"/>
        <v>271.18869542796011</v>
      </c>
      <c r="F399" s="66">
        <f t="shared" si="405"/>
        <v>195.38927267669507</v>
      </c>
      <c r="G399" s="66">
        <f t="shared" si="405"/>
        <v>144.76189025008352</v>
      </c>
      <c r="H399" s="66">
        <f t="shared" si="405"/>
        <v>152.09428992000002</v>
      </c>
      <c r="I399" s="66">
        <f t="shared" si="405"/>
        <v>581.88910396212111</v>
      </c>
      <c r="J399" s="66">
        <f t="shared" si="405"/>
        <v>419.62656413119987</v>
      </c>
      <c r="K399" s="66">
        <f t="shared" si="405"/>
        <v>425.54041811399998</v>
      </c>
      <c r="L399" s="66">
        <f t="shared" si="405"/>
        <v>479.19488846999991</v>
      </c>
      <c r="M399" s="66">
        <f>M400+M413+M414</f>
        <v>457.08294693600004</v>
      </c>
      <c r="N399" s="66">
        <f t="shared" ref="N399" si="406">N400+N413+N414</f>
        <v>457.08294693600004</v>
      </c>
      <c r="O399" s="66">
        <f>O400+O413+O414</f>
        <v>485.00544748600004</v>
      </c>
      <c r="P399" s="66">
        <f t="shared" ref="P399" si="407">P400+P413+P414</f>
        <v>371.87534308916105</v>
      </c>
      <c r="Q399" s="66">
        <f>Q400+Q413+Q414</f>
        <v>501.29308653599998</v>
      </c>
      <c r="R399" s="66">
        <f t="shared" ref="R399" si="408">R400+R413+R414</f>
        <v>494.09017620287955</v>
      </c>
      <c r="S399" s="66">
        <f>S400+S413+S414</f>
        <v>524.52622991600003</v>
      </c>
      <c r="T399" s="66">
        <f t="shared" ref="T399" si="409">T400+T413+T414</f>
        <v>503.18626819133283</v>
      </c>
      <c r="U399" s="66">
        <f>U400+U413+U414</f>
        <v>545.50727911264005</v>
      </c>
      <c r="V399" s="66">
        <f t="shared" ref="V399" si="410">V400+V413+V414</f>
        <v>499.96912868820101</v>
      </c>
      <c r="W399" s="66">
        <f>W400+W413+W414</f>
        <v>567.3275702771457</v>
      </c>
      <c r="X399" s="66">
        <f t="shared" ref="X399:Z399" si="411">X400+X413+X414</f>
        <v>499.96912868820101</v>
      </c>
      <c r="Y399" s="66">
        <f>Y400+Y413+Y414</f>
        <v>590.02067308823155</v>
      </c>
      <c r="Z399" s="66">
        <f t="shared" si="411"/>
        <v>499.96912868820101</v>
      </c>
      <c r="AA399" s="65">
        <f>H399+J399+K399+M399+O399+Q399+S399+U399+W399+Y399</f>
        <v>4668.0245055172172</v>
      </c>
      <c r="AB399" s="65">
        <f>H399+J399+L399+N399+P399+R399+T399+V399+X399+Z399</f>
        <v>4377.0578630051759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0</v>
      </c>
      <c r="E400" s="66">
        <f t="shared" si="412"/>
        <v>271.18869542796011</v>
      </c>
      <c r="F400" s="66">
        <f t="shared" si="412"/>
        <v>195.38927267669507</v>
      </c>
      <c r="G400" s="66">
        <f t="shared" si="412"/>
        <v>144.76189025008352</v>
      </c>
      <c r="H400" s="66">
        <f t="shared" si="412"/>
        <v>152.09428992000002</v>
      </c>
      <c r="I400" s="66">
        <f t="shared" si="412"/>
        <v>456.73363935219407</v>
      </c>
      <c r="J400" s="66">
        <f t="shared" si="412"/>
        <v>419.62656413119987</v>
      </c>
      <c r="K400" s="66">
        <f t="shared" si="412"/>
        <v>425.54041811399998</v>
      </c>
      <c r="L400" s="66">
        <f t="shared" si="412"/>
        <v>455.1328752199999</v>
      </c>
      <c r="M400" s="66">
        <f>M406</f>
        <v>457.08294693600004</v>
      </c>
      <c r="N400" s="66">
        <f t="shared" ref="N400" si="413">N406</f>
        <v>457.08294693600004</v>
      </c>
      <c r="O400" s="66">
        <f>O406</f>
        <v>485.00544748600004</v>
      </c>
      <c r="P400" s="66">
        <f t="shared" ref="P400" si="414">P406</f>
        <v>371.87534308916105</v>
      </c>
      <c r="Q400" s="66">
        <f>Q406</f>
        <v>501.29308653599998</v>
      </c>
      <c r="R400" s="66">
        <f t="shared" ref="R400" si="415">R406</f>
        <v>494.09017620287955</v>
      </c>
      <c r="S400" s="66">
        <f>S406</f>
        <v>524.52622991600003</v>
      </c>
      <c r="T400" s="66">
        <f t="shared" ref="T400" si="416">T406</f>
        <v>503.18626819133283</v>
      </c>
      <c r="U400" s="66">
        <f>U406</f>
        <v>545.50727911264005</v>
      </c>
      <c r="V400" s="66">
        <f t="shared" ref="V400" si="417">V406</f>
        <v>499.96912868820101</v>
      </c>
      <c r="W400" s="66">
        <f>W406</f>
        <v>567.3275702771457</v>
      </c>
      <c r="X400" s="66">
        <f t="shared" ref="X400:Z400" si="418">X406</f>
        <v>499.96912868820101</v>
      </c>
      <c r="Y400" s="66">
        <f>Y406</f>
        <v>590.02067308823155</v>
      </c>
      <c r="Z400" s="66">
        <f t="shared" si="418"/>
        <v>499.96912868820101</v>
      </c>
      <c r="AA400" s="65">
        <f>H400+J400+K400+M400+O400+Q400+S400+U400+W400+Y400</f>
        <v>4668.0245055172172</v>
      </c>
      <c r="AB400" s="65">
        <f>H400+J400+L400+N400+P400+R400+T400+V400+X400+Z400</f>
        <v>4352.9958497551761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0</v>
      </c>
      <c r="E406" s="65">
        <v>271.18869542796011</v>
      </c>
      <c r="F406" s="65">
        <v>195.38927267669507</v>
      </c>
      <c r="G406" s="65">
        <v>144.76189025008352</v>
      </c>
      <c r="H406" s="65">
        <v>152.09428992000002</v>
      </c>
      <c r="I406" s="65">
        <v>456.73363935219407</v>
      </c>
      <c r="J406" s="65">
        <v>419.62656413119987</v>
      </c>
      <c r="K406" s="65">
        <v>425.54041811399998</v>
      </c>
      <c r="L406" s="66">
        <v>455.1328752199999</v>
      </c>
      <c r="M406" s="65">
        <v>457.08294693600004</v>
      </c>
      <c r="N406" s="66">
        <v>457.08294693600004</v>
      </c>
      <c r="O406" s="65">
        <v>485.00544748600004</v>
      </c>
      <c r="P406" s="66">
        <v>371.87534308916105</v>
      </c>
      <c r="Q406" s="65">
        <v>501.29308653599998</v>
      </c>
      <c r="R406" s="66">
        <v>494.09017620287955</v>
      </c>
      <c r="S406" s="65">
        <v>524.52622991600003</v>
      </c>
      <c r="T406" s="66">
        <v>503.18626819133283</v>
      </c>
      <c r="U406" s="65">
        <v>545.50727911264005</v>
      </c>
      <c r="V406" s="66">
        <v>499.96912868820101</v>
      </c>
      <c r="W406" s="65">
        <v>567.3275702771457</v>
      </c>
      <c r="X406" s="66">
        <v>499.96912868820101</v>
      </c>
      <c r="Y406" s="65">
        <v>590.02067308823155</v>
      </c>
      <c r="Z406" s="66">
        <v>499.96912868820101</v>
      </c>
      <c r="AA406" s="65">
        <f>H406+J406+K406+M406+O406+Q406+S406+U406+W406+Y406</f>
        <v>4668.0245055172172</v>
      </c>
      <c r="AB406" s="65">
        <f>H406+J406+L406+N406+P406+R406+T406+V406+X406+Z406</f>
        <v>4352.9958497551761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125.15546460992704</v>
      </c>
      <c r="J414" s="66">
        <f t="shared" si="419"/>
        <v>0</v>
      </c>
      <c r="K414" s="66">
        <f t="shared" si="419"/>
        <v>0</v>
      </c>
      <c r="L414" s="66">
        <f t="shared" si="419"/>
        <v>24.062013250000017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0</v>
      </c>
      <c r="AB414" s="65">
        <f>H414+J414+L414+N414+P414+R414+T414+V414+X414+Z414</f>
        <v>24.062013250000017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125.15546460992704</v>
      </c>
      <c r="J420" s="65">
        <v>0</v>
      </c>
      <c r="K420" s="65">
        <v>0</v>
      </c>
      <c r="L420" s="66">
        <v>24.062013250000017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0</v>
      </c>
      <c r="AB420" s="65">
        <f>H420+J420+L420+N420+P420+R420+T420+V420+X420+Z420</f>
        <v>24.062013250000017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140.41827096120002</v>
      </c>
      <c r="E427" s="65">
        <v>64.380366899839601</v>
      </c>
      <c r="F427" s="65">
        <v>39.900042981740903</v>
      </c>
      <c r="G427" s="65">
        <v>18.870500656153599</v>
      </c>
      <c r="H427" s="65">
        <v>16.558022740000002</v>
      </c>
      <c r="I427" s="65">
        <v>81.941869999999994</v>
      </c>
      <c r="J427" s="65">
        <v>95.274342650000008</v>
      </c>
      <c r="K427" s="65">
        <v>124.16952386052</v>
      </c>
      <c r="L427" s="66">
        <v>109.12262859000001</v>
      </c>
      <c r="M427" s="65">
        <v>82.274930448479992</v>
      </c>
      <c r="N427" s="66">
        <v>115.03810726219901</v>
      </c>
      <c r="O427" s="65">
        <v>87.300980547479995</v>
      </c>
      <c r="P427" s="66">
        <v>120.70402434243131</v>
      </c>
      <c r="Q427" s="65">
        <v>90.232755576479988</v>
      </c>
      <c r="R427" s="66">
        <v>145.14699096517504</v>
      </c>
      <c r="S427" s="65">
        <v>94.414721384879996</v>
      </c>
      <c r="T427" s="66">
        <v>146.96620936286567</v>
      </c>
      <c r="U427" s="65">
        <v>98.191310240275214</v>
      </c>
      <c r="V427" s="66">
        <v>92.821132999839278</v>
      </c>
      <c r="W427" s="65">
        <v>102.11896264988623</v>
      </c>
      <c r="X427" s="66">
        <v>92.821132999839278</v>
      </c>
      <c r="Y427" s="65">
        <v>106.20372115588169</v>
      </c>
      <c r="Z427" s="66">
        <v>92.821132999839278</v>
      </c>
      <c r="AA427" s="65">
        <f>H427+J427+K427+M427+O427+Q427+S427+U427+W427+Y427</f>
        <v>896.73927125388309</v>
      </c>
      <c r="AB427" s="65">
        <f>H427+J427+L427+N427+P427+R427+T427+V427+X427+Z427</f>
        <v>1027.2737249121888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1.50508475</v>
      </c>
      <c r="F428" s="65">
        <v>1.3141831199999998</v>
      </c>
      <c r="G428" s="65">
        <v>1.3461365748959999</v>
      </c>
      <c r="H428" s="65">
        <v>1.3461365674479999</v>
      </c>
      <c r="I428" s="65">
        <v>1.3461365699999999</v>
      </c>
      <c r="J428" s="65">
        <v>3.8538041400000003</v>
      </c>
      <c r="K428" s="65">
        <v>16.727447487696001</v>
      </c>
      <c r="L428" s="66">
        <v>19.079297150000002</v>
      </c>
      <c r="M428" s="65">
        <v>1.8467774876959999</v>
      </c>
      <c r="N428" s="66">
        <v>23.121349180000003</v>
      </c>
      <c r="O428" s="65">
        <v>1.8467774876959999</v>
      </c>
      <c r="P428" s="66">
        <v>4.5388233876960005</v>
      </c>
      <c r="Q428" s="65">
        <v>1.8467774876959999</v>
      </c>
      <c r="R428" s="66">
        <v>1.8467774876959999</v>
      </c>
      <c r="S428" s="65">
        <v>1.8467774876959999</v>
      </c>
      <c r="T428" s="66">
        <v>1.8467774876959999</v>
      </c>
      <c r="U428" s="65">
        <v>1.8467774876959999</v>
      </c>
      <c r="V428" s="66">
        <v>1.8467774876959999</v>
      </c>
      <c r="W428" s="65">
        <v>1.8467774876959999</v>
      </c>
      <c r="X428" s="66">
        <v>1.8467774876959999</v>
      </c>
      <c r="Y428" s="65">
        <v>1.8467774876959999</v>
      </c>
      <c r="Z428" s="66">
        <v>1.8467774876959999</v>
      </c>
      <c r="AA428" s="65">
        <f>H428+J428+K428+M428+O428+Q428+S428+U428+W428+Y428</f>
        <v>34.854830609015998</v>
      </c>
      <c r="AB428" s="65">
        <f>H428+J428+L428+N428+P428+R428+T428+V428+X428+Z428</f>
        <v>61.173297863624015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693.25730183759993</v>
      </c>
      <c r="E431" s="66">
        <f t="shared" ref="E431:AB431" si="426">E432+E433+E442</f>
        <v>1.5407829800000037</v>
      </c>
      <c r="F431" s="66">
        <f t="shared" si="426"/>
        <v>0</v>
      </c>
      <c r="G431" s="66">
        <f t="shared" si="426"/>
        <v>0</v>
      </c>
      <c r="H431" s="66">
        <f t="shared" si="426"/>
        <v>0</v>
      </c>
      <c r="I431" s="66">
        <f t="shared" si="426"/>
        <v>0</v>
      </c>
      <c r="J431" s="66">
        <f t="shared" si="426"/>
        <v>0</v>
      </c>
      <c r="K431" s="66">
        <f t="shared" si="426"/>
        <v>0</v>
      </c>
      <c r="L431" s="66">
        <f t="shared" si="426"/>
        <v>152.97602071320017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0</v>
      </c>
      <c r="Q431" s="66">
        <f t="shared" si="426"/>
        <v>0</v>
      </c>
      <c r="R431" s="66">
        <f t="shared" si="426"/>
        <v>0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152.97602071320017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670.59406386739988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152.97602071320017</v>
      </c>
      <c r="M432" s="65">
        <v>0</v>
      </c>
      <c r="N432" s="66">
        <v>0</v>
      </c>
      <c r="O432" s="65">
        <v>0</v>
      </c>
      <c r="P432" s="66">
        <v>0</v>
      </c>
      <c r="Q432" s="65">
        <v>0</v>
      </c>
      <c r="R432" s="66">
        <v>0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152.97602071320017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0</v>
      </c>
      <c r="H433" s="65">
        <v>0</v>
      </c>
      <c r="I433" s="65">
        <v>0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22.663237970200043</v>
      </c>
      <c r="E442" s="65">
        <v>1.5407829800000037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76.098879540330685</v>
      </c>
      <c r="H444" s="65">
        <v>0</v>
      </c>
      <c r="I444" s="65">
        <v>241.96679962981773</v>
      </c>
      <c r="J444" s="65">
        <v>230.6502342388001</v>
      </c>
      <c r="K444" s="65">
        <v>295.99590353829745</v>
      </c>
      <c r="L444" s="66">
        <v>235.82536218760004</v>
      </c>
      <c r="M444" s="65">
        <v>107.49195929355191</v>
      </c>
      <c r="N444" s="66">
        <v>124.17744557486351</v>
      </c>
      <c r="O444" s="65">
        <v>124.78627173452529</v>
      </c>
      <c r="P444" s="66">
        <v>191.67319527731817</v>
      </c>
      <c r="Q444" s="65">
        <v>100.44084240594513</v>
      </c>
      <c r="R444" s="66">
        <v>153.93926373299757</v>
      </c>
      <c r="S444" s="65">
        <v>101.44105813906955</v>
      </c>
      <c r="T444" s="66">
        <v>139.68080702737996</v>
      </c>
      <c r="U444" s="65">
        <v>110.67709261097144</v>
      </c>
      <c r="V444" s="66">
        <v>143.82807258082767</v>
      </c>
      <c r="W444" s="65">
        <v>108.83626846051011</v>
      </c>
      <c r="X444" s="66">
        <v>160.688469266927</v>
      </c>
      <c r="Y444" s="65">
        <v>112.60683299796624</v>
      </c>
      <c r="Z444" s="66">
        <v>149.95384046140217</v>
      </c>
      <c r="AA444" s="65">
        <f>H444+J444+K444+M444+O444+Q444+S444+U444+W444+Y444</f>
        <v>1292.9264634196372</v>
      </c>
      <c r="AB444" s="65">
        <f>H444+J444+L444+N444+P444+R444+T444+V444+X444+Z444</f>
        <v>1530.4166903481164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42.332378884177089</v>
      </c>
      <c r="H446" s="65">
        <v>0</v>
      </c>
      <c r="I446" s="65">
        <v>160.02492962981773</v>
      </c>
      <c r="J446" s="65">
        <v>0</v>
      </c>
      <c r="K446" s="65">
        <v>0</v>
      </c>
      <c r="L446" s="66">
        <v>48.83384460000002</v>
      </c>
      <c r="M446" s="65">
        <v>0</v>
      </c>
      <c r="N446" s="66">
        <v>49.744999744955877</v>
      </c>
      <c r="O446" s="65">
        <v>0</v>
      </c>
      <c r="P446" s="66">
        <v>129.09835594648484</v>
      </c>
      <c r="Q446" s="65">
        <v>0</v>
      </c>
      <c r="R446" s="66">
        <v>153.93926373299757</v>
      </c>
      <c r="S446" s="65">
        <v>0</v>
      </c>
      <c r="T446" s="66">
        <v>131.62161407251406</v>
      </c>
      <c r="U446" s="65">
        <v>0</v>
      </c>
      <c r="V446" s="66">
        <v>85.089282579845744</v>
      </c>
      <c r="W446" s="65">
        <v>0</v>
      </c>
      <c r="X446" s="66">
        <v>160.688469266927</v>
      </c>
      <c r="Y446" s="65">
        <v>0</v>
      </c>
      <c r="Z446" s="66">
        <v>149.95384046140217</v>
      </c>
      <c r="AA446" s="65">
        <f>H446+J446+K446+M446+O446+Q446+S446+U446+W446+Y446</f>
        <v>0</v>
      </c>
      <c r="AB446" s="65">
        <f>H446+J446+L446+N446+P446+R446+T446+V446+X446+Z446</f>
        <v>908.9696704051272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149.71363958319998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149.71363958319998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283.46359999999999</v>
      </c>
      <c r="F449" s="65">
        <v>295.17409999999995</v>
      </c>
      <c r="G449" s="65">
        <v>302.62479999999999</v>
      </c>
      <c r="H449" s="65">
        <v>302.62479999999999</v>
      </c>
      <c r="I449" s="65">
        <v>0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302.62479999999999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560.83000000000004</v>
      </c>
      <c r="F450" s="65">
        <v>579.63780000000008</v>
      </c>
      <c r="G450" s="65">
        <v>589.47739999999999</v>
      </c>
      <c r="H450" s="65">
        <v>589.47739999999999</v>
      </c>
      <c r="I450" s="65">
        <v>0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589.47739999999999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350.22909999999996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459:AB459"/>
    <mergeCell ref="Y370:Z370"/>
    <mergeCell ref="I19:J19"/>
    <mergeCell ref="A12:B12"/>
    <mergeCell ref="AA370:AB370"/>
    <mergeCell ref="C370:C371"/>
    <mergeCell ref="A19:A20"/>
    <mergeCell ref="B19:B20"/>
    <mergeCell ref="A457:AB457"/>
    <mergeCell ref="A22:AB22"/>
    <mergeCell ref="M19:N19"/>
    <mergeCell ref="Q370:R370"/>
    <mergeCell ref="U370:V370"/>
    <mergeCell ref="G19:H19"/>
    <mergeCell ref="O19:P19"/>
    <mergeCell ref="Q19:R19"/>
    <mergeCell ref="A6:AB7"/>
    <mergeCell ref="A370:A371"/>
    <mergeCell ref="B370:B371"/>
    <mergeCell ref="C19:C20"/>
    <mergeCell ref="Y19:Z19"/>
    <mergeCell ref="K370:L370"/>
    <mergeCell ref="K19:L19"/>
    <mergeCell ref="A9:B9"/>
    <mergeCell ref="I370:J370"/>
    <mergeCell ref="A18:AB18"/>
    <mergeCell ref="A14:B14"/>
    <mergeCell ref="A15:B15"/>
    <mergeCell ref="AA19:AB19"/>
    <mergeCell ref="W19:X19"/>
    <mergeCell ref="M370:N370"/>
    <mergeCell ref="O370:P370"/>
    <mergeCell ref="U19:V19"/>
    <mergeCell ref="A455:AB455"/>
    <mergeCell ref="A456:AB456"/>
    <mergeCell ref="A373:B373"/>
    <mergeCell ref="W370:X370"/>
    <mergeCell ref="G370:H370"/>
    <mergeCell ref="S19:T19"/>
    <mergeCell ref="S370:T370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2019-04-01T08:48:23Z</dcterms:modified>
</cp:coreProperties>
</file>